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T-WWW\cena_poramnuvanje\2021\"/>
    </mc:Choice>
  </mc:AlternateContent>
  <bookViews>
    <workbookView xWindow="0" yWindow="0" windowWidth="23040" windowHeight="8616" firstSheet="1" activeTab="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L92" i="5"/>
  <c r="U83" i="5"/>
  <c r="K81" i="5"/>
  <c r="AB78" i="5"/>
  <c r="K75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R86" i="5"/>
  <c r="C51" i="5"/>
  <c r="C50" i="5"/>
  <c r="C49" i="5"/>
  <c r="C48" i="5"/>
  <c r="C46" i="5"/>
  <c r="C45" i="5"/>
  <c r="C44" i="5"/>
  <c r="C43" i="5"/>
  <c r="C42" i="5"/>
  <c r="C41" i="5"/>
  <c r="C40" i="5"/>
  <c r="C39" i="5"/>
  <c r="AA104" i="5"/>
  <c r="Y104" i="5"/>
  <c r="X104" i="5"/>
  <c r="W104" i="5"/>
  <c r="U104" i="5"/>
  <c r="T104" i="5"/>
  <c r="S104" i="5"/>
  <c r="Q104" i="5"/>
  <c r="P104" i="5"/>
  <c r="O104" i="5"/>
  <c r="M104" i="5"/>
  <c r="L104" i="5"/>
  <c r="K104" i="5"/>
  <c r="I104" i="5"/>
  <c r="H104" i="5"/>
  <c r="G104" i="5"/>
  <c r="AA103" i="5"/>
  <c r="Z103" i="5"/>
  <c r="Y103" i="5"/>
  <c r="W103" i="5"/>
  <c r="V103" i="5"/>
  <c r="U103" i="5"/>
  <c r="S103" i="5"/>
  <c r="R103" i="5"/>
  <c r="Q103" i="5"/>
  <c r="O103" i="5"/>
  <c r="N103" i="5"/>
  <c r="M103" i="5"/>
  <c r="K103" i="5"/>
  <c r="J103" i="5"/>
  <c r="I103" i="5"/>
  <c r="G103" i="5"/>
  <c r="F103" i="5"/>
  <c r="E103" i="5"/>
  <c r="AB102" i="5"/>
  <c r="AA102" i="5"/>
  <c r="Y102" i="5"/>
  <c r="X102" i="5"/>
  <c r="W102" i="5"/>
  <c r="U102" i="5"/>
  <c r="T102" i="5"/>
  <c r="S102" i="5"/>
  <c r="R102" i="5"/>
  <c r="Q102" i="5"/>
  <c r="P102" i="5"/>
  <c r="O102" i="5"/>
  <c r="M102" i="5"/>
  <c r="L102" i="5"/>
  <c r="K102" i="5"/>
  <c r="I102" i="5"/>
  <c r="H102" i="5"/>
  <c r="G102" i="5"/>
  <c r="AA101" i="5"/>
  <c r="Z101" i="5"/>
  <c r="Y101" i="5"/>
  <c r="W101" i="5"/>
  <c r="V101" i="5"/>
  <c r="U101" i="5"/>
  <c r="S101" i="5"/>
  <c r="R101" i="5"/>
  <c r="Q101" i="5"/>
  <c r="O101" i="5"/>
  <c r="N101" i="5"/>
  <c r="M101" i="5"/>
  <c r="K101" i="5"/>
  <c r="J101" i="5"/>
  <c r="I101" i="5"/>
  <c r="G101" i="5"/>
  <c r="F101" i="5"/>
  <c r="E101" i="5"/>
  <c r="AB100" i="5"/>
  <c r="AA100" i="5"/>
  <c r="Y100" i="5"/>
  <c r="X100" i="5"/>
  <c r="W100" i="5"/>
  <c r="U100" i="5"/>
  <c r="T100" i="5"/>
  <c r="S100" i="5"/>
  <c r="Q100" i="5"/>
  <c r="P100" i="5"/>
  <c r="O100" i="5"/>
  <c r="M100" i="5"/>
  <c r="L100" i="5"/>
  <c r="K100" i="5"/>
  <c r="I100" i="5"/>
  <c r="H100" i="5"/>
  <c r="G100" i="5"/>
  <c r="AA99" i="5"/>
  <c r="Z99" i="5"/>
  <c r="Y99" i="5"/>
  <c r="W99" i="5"/>
  <c r="V99" i="5"/>
  <c r="U99" i="5"/>
  <c r="S99" i="5"/>
  <c r="R99" i="5"/>
  <c r="Q99" i="5"/>
  <c r="O99" i="5"/>
  <c r="N99" i="5"/>
  <c r="M99" i="5"/>
  <c r="K99" i="5"/>
  <c r="J99" i="5"/>
  <c r="I99" i="5"/>
  <c r="G99" i="5"/>
  <c r="F99" i="5"/>
  <c r="E99" i="5"/>
  <c r="AB98" i="5"/>
  <c r="AA98" i="5"/>
  <c r="Y98" i="5"/>
  <c r="X98" i="5"/>
  <c r="W98" i="5"/>
  <c r="U98" i="5"/>
  <c r="T98" i="5"/>
  <c r="S98" i="5"/>
  <c r="Q98" i="5"/>
  <c r="P98" i="5"/>
  <c r="O98" i="5"/>
  <c r="M98" i="5"/>
  <c r="L98" i="5"/>
  <c r="K98" i="5"/>
  <c r="I98" i="5"/>
  <c r="H98" i="5"/>
  <c r="G98" i="5"/>
  <c r="AA97" i="5"/>
  <c r="Z97" i="5"/>
  <c r="Y97" i="5"/>
  <c r="W97" i="5"/>
  <c r="V97" i="5"/>
  <c r="U97" i="5"/>
  <c r="S97" i="5"/>
  <c r="R97" i="5"/>
  <c r="Q97" i="5"/>
  <c r="O97" i="5"/>
  <c r="N97" i="5"/>
  <c r="M97" i="5"/>
  <c r="K97" i="5"/>
  <c r="J97" i="5"/>
  <c r="I97" i="5"/>
  <c r="G97" i="5"/>
  <c r="F97" i="5"/>
  <c r="E97" i="5"/>
  <c r="AB96" i="5"/>
  <c r="AA96" i="5"/>
  <c r="Y96" i="5"/>
  <c r="X96" i="5"/>
  <c r="W96" i="5"/>
  <c r="U96" i="5"/>
  <c r="T96" i="5"/>
  <c r="S96" i="5"/>
  <c r="Q96" i="5"/>
  <c r="P96" i="5"/>
  <c r="O96" i="5"/>
  <c r="M96" i="5"/>
  <c r="L96" i="5"/>
  <c r="K96" i="5"/>
  <c r="I96" i="5"/>
  <c r="H96" i="5"/>
  <c r="G96" i="5"/>
  <c r="AA95" i="5"/>
  <c r="Z95" i="5"/>
  <c r="Y95" i="5"/>
  <c r="W95" i="5"/>
  <c r="V95" i="5"/>
  <c r="U95" i="5"/>
  <c r="S95" i="5"/>
  <c r="R95" i="5"/>
  <c r="Q95" i="5"/>
  <c r="O95" i="5"/>
  <c r="N95" i="5"/>
  <c r="M95" i="5"/>
  <c r="K95" i="5"/>
  <c r="J95" i="5"/>
  <c r="I95" i="5"/>
  <c r="G95" i="5"/>
  <c r="F95" i="5"/>
  <c r="E95" i="5"/>
  <c r="AB94" i="5"/>
  <c r="AA94" i="5"/>
  <c r="Y94" i="5"/>
  <c r="X94" i="5"/>
  <c r="W94" i="5"/>
  <c r="U94" i="5"/>
  <c r="T94" i="5"/>
  <c r="S94" i="5"/>
  <c r="Q94" i="5"/>
  <c r="P94" i="5"/>
  <c r="O94" i="5"/>
  <c r="M94" i="5"/>
  <c r="L94" i="5"/>
  <c r="K94" i="5"/>
  <c r="I94" i="5"/>
  <c r="H94" i="5"/>
  <c r="G94" i="5"/>
  <c r="AA93" i="5"/>
  <c r="Z93" i="5"/>
  <c r="Y93" i="5"/>
  <c r="W93" i="5"/>
  <c r="V93" i="5"/>
  <c r="U93" i="5"/>
  <c r="S93" i="5"/>
  <c r="R93" i="5"/>
  <c r="Q93" i="5"/>
  <c r="O93" i="5"/>
  <c r="N93" i="5"/>
  <c r="M93" i="5"/>
  <c r="K93" i="5"/>
  <c r="J93" i="5"/>
  <c r="I93" i="5"/>
  <c r="F93" i="5"/>
  <c r="E93" i="5"/>
  <c r="AB92" i="5"/>
  <c r="AA92" i="5"/>
  <c r="Y92" i="5"/>
  <c r="X92" i="5"/>
  <c r="W92" i="5"/>
  <c r="U92" i="5"/>
  <c r="T92" i="5"/>
  <c r="S92" i="5"/>
  <c r="Q92" i="5"/>
  <c r="P92" i="5"/>
  <c r="O92" i="5"/>
  <c r="M92" i="5"/>
  <c r="K92" i="5"/>
  <c r="I92" i="5"/>
  <c r="H92" i="5"/>
  <c r="G92" i="5"/>
  <c r="AA91" i="5"/>
  <c r="Z91" i="5"/>
  <c r="Y91" i="5"/>
  <c r="W91" i="5"/>
  <c r="V91" i="5"/>
  <c r="U91" i="5"/>
  <c r="S91" i="5"/>
  <c r="R91" i="5"/>
  <c r="Q91" i="5"/>
  <c r="O91" i="5"/>
  <c r="N91" i="5"/>
  <c r="M91" i="5"/>
  <c r="K91" i="5"/>
  <c r="J91" i="5"/>
  <c r="I91" i="5"/>
  <c r="G91" i="5"/>
  <c r="F91" i="5"/>
  <c r="E91" i="5"/>
  <c r="AB90" i="5"/>
  <c r="AA90" i="5"/>
  <c r="Y90" i="5"/>
  <c r="X90" i="5"/>
  <c r="W90" i="5"/>
  <c r="U90" i="5"/>
  <c r="T90" i="5"/>
  <c r="S90" i="5"/>
  <c r="R90" i="5"/>
  <c r="Q90" i="5"/>
  <c r="P90" i="5"/>
  <c r="O90" i="5"/>
  <c r="M90" i="5"/>
  <c r="L90" i="5"/>
  <c r="K90" i="5"/>
  <c r="I90" i="5"/>
  <c r="H90" i="5"/>
  <c r="G90" i="5"/>
  <c r="AA89" i="5"/>
  <c r="Z89" i="5"/>
  <c r="Y89" i="5"/>
  <c r="W89" i="5"/>
  <c r="V89" i="5"/>
  <c r="U89" i="5"/>
  <c r="S89" i="5"/>
  <c r="R89" i="5"/>
  <c r="Q89" i="5"/>
  <c r="O89" i="5"/>
  <c r="N89" i="5"/>
  <c r="M89" i="5"/>
  <c r="K89" i="5"/>
  <c r="J89" i="5"/>
  <c r="I89" i="5"/>
  <c r="G89" i="5"/>
  <c r="F89" i="5"/>
  <c r="E89" i="5"/>
  <c r="AB88" i="5"/>
  <c r="AA88" i="5"/>
  <c r="Y88" i="5"/>
  <c r="X88" i="5"/>
  <c r="W88" i="5"/>
  <c r="U88" i="5"/>
  <c r="T88" i="5"/>
  <c r="S88" i="5"/>
  <c r="Q88" i="5"/>
  <c r="P88" i="5"/>
  <c r="O88" i="5"/>
  <c r="M88" i="5"/>
  <c r="L88" i="5"/>
  <c r="K88" i="5"/>
  <c r="I88" i="5"/>
  <c r="H88" i="5"/>
  <c r="G88" i="5"/>
  <c r="AA87" i="5"/>
  <c r="Z87" i="5"/>
  <c r="Y87" i="5"/>
  <c r="W87" i="5"/>
  <c r="V87" i="5"/>
  <c r="U87" i="5"/>
  <c r="S87" i="5"/>
  <c r="R87" i="5"/>
  <c r="Q87" i="5"/>
  <c r="O87" i="5"/>
  <c r="N87" i="5"/>
  <c r="M87" i="5"/>
  <c r="K87" i="5"/>
  <c r="J87" i="5"/>
  <c r="I87" i="5"/>
  <c r="G87" i="5"/>
  <c r="F87" i="5"/>
  <c r="E87" i="5"/>
  <c r="AB86" i="5"/>
  <c r="AA86" i="5"/>
  <c r="Z86" i="5"/>
  <c r="Y86" i="5"/>
  <c r="X86" i="5"/>
  <c r="W86" i="5"/>
  <c r="U86" i="5"/>
  <c r="T86" i="5"/>
  <c r="S86" i="5"/>
  <c r="Q86" i="5"/>
  <c r="P86" i="5"/>
  <c r="O86" i="5"/>
  <c r="M86" i="5"/>
  <c r="L86" i="5"/>
  <c r="K86" i="5"/>
  <c r="J86" i="5"/>
  <c r="I86" i="5"/>
  <c r="H86" i="5"/>
  <c r="G86" i="5"/>
  <c r="AA85" i="5"/>
  <c r="Z85" i="5"/>
  <c r="Y85" i="5"/>
  <c r="W85" i="5"/>
  <c r="V85" i="5"/>
  <c r="U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C15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E84" i="5"/>
  <c r="AB83" i="5"/>
  <c r="AA83" i="5"/>
  <c r="Z83" i="5"/>
  <c r="Y83" i="5"/>
  <c r="X83" i="5"/>
  <c r="W83" i="5"/>
  <c r="V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C13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E82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J81" i="5"/>
  <c r="I81" i="5"/>
  <c r="H81" i="5"/>
  <c r="G81" i="5"/>
  <c r="F81" i="5"/>
  <c r="E81" i="5"/>
  <c r="C11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E8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C9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C7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J75" i="5"/>
  <c r="I75" i="5"/>
  <c r="H75" i="5"/>
  <c r="G75" i="5"/>
  <c r="F75" i="5"/>
  <c r="E75" i="5"/>
  <c r="C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E74" i="5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B69" i="4"/>
  <c r="B104" i="4" s="1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B67" i="4"/>
  <c r="B102" i="4" s="1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B65" i="4"/>
  <c r="B100" i="4" s="1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B63" i="4"/>
  <c r="B98" i="4" s="1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B61" i="4"/>
  <c r="B96" i="4" s="1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B59" i="4"/>
  <c r="B94" i="4" s="1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B57" i="4"/>
  <c r="B92" i="4" s="1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B55" i="4"/>
  <c r="B90" i="4" s="1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B53" i="4"/>
  <c r="B88" i="4" s="1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B51" i="4"/>
  <c r="B86" i="4" s="1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B49" i="4"/>
  <c r="B84" i="4" s="1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B47" i="4"/>
  <c r="B82" i="4" s="1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B43" i="4"/>
  <c r="B78" i="4" s="1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B41" i="4"/>
  <c r="B76" i="4" s="1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C4" i="4"/>
  <c r="B39" i="4"/>
  <c r="B74" i="4" s="1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B5" i="6" l="1"/>
  <c r="B5" i="5"/>
  <c r="B40" i="5" s="1"/>
  <c r="B75" i="5" s="1"/>
  <c r="C76" i="4"/>
  <c r="D76" i="4"/>
  <c r="B7" i="6"/>
  <c r="B7" i="5"/>
  <c r="B42" i="5" s="1"/>
  <c r="B77" i="5" s="1"/>
  <c r="D78" i="4"/>
  <c r="C78" i="4"/>
  <c r="B9" i="6"/>
  <c r="B9" i="5"/>
  <c r="B44" i="5" s="1"/>
  <c r="B79" i="5" s="1"/>
  <c r="C80" i="4"/>
  <c r="D80" i="4"/>
  <c r="B11" i="6"/>
  <c r="B11" i="5"/>
  <c r="B46" i="5" s="1"/>
  <c r="B81" i="5" s="1"/>
  <c r="D82" i="4"/>
  <c r="C82" i="4"/>
  <c r="B13" i="6"/>
  <c r="B13" i="5"/>
  <c r="B48" i="5" s="1"/>
  <c r="B83" i="5" s="1"/>
  <c r="C84" i="4"/>
  <c r="D84" i="4"/>
  <c r="B15" i="6"/>
  <c r="B15" i="5"/>
  <c r="B50" i="5" s="1"/>
  <c r="B85" i="5" s="1"/>
  <c r="D86" i="4"/>
  <c r="C86" i="4"/>
  <c r="B17" i="6"/>
  <c r="B17" i="5"/>
  <c r="B52" i="5" s="1"/>
  <c r="B87" i="5" s="1"/>
  <c r="D88" i="4"/>
  <c r="C88" i="4"/>
  <c r="B19" i="6"/>
  <c r="B19" i="5"/>
  <c r="B54" i="5" s="1"/>
  <c r="B89" i="5" s="1"/>
  <c r="D90" i="4"/>
  <c r="C90" i="4"/>
  <c r="B21" i="6"/>
  <c r="B21" i="5"/>
  <c r="B56" i="5" s="1"/>
  <c r="B91" i="5" s="1"/>
  <c r="D92" i="4"/>
  <c r="C92" i="4"/>
  <c r="B23" i="6"/>
  <c r="B23" i="5"/>
  <c r="B58" i="5" s="1"/>
  <c r="B93" i="5" s="1"/>
  <c r="D94" i="4"/>
  <c r="C94" i="4"/>
  <c r="B25" i="6"/>
  <c r="B25" i="5"/>
  <c r="B60" i="5" s="1"/>
  <c r="B95" i="5" s="1"/>
  <c r="D96" i="4"/>
  <c r="C96" i="4"/>
  <c r="B27" i="6"/>
  <c r="B27" i="5"/>
  <c r="B62" i="5" s="1"/>
  <c r="B97" i="5" s="1"/>
  <c r="D98" i="4"/>
  <c r="C98" i="4"/>
  <c r="B29" i="6"/>
  <c r="B29" i="5"/>
  <c r="B64" i="5" s="1"/>
  <c r="B99" i="5" s="1"/>
  <c r="D100" i="4"/>
  <c r="C100" i="4"/>
  <c r="B31" i="6"/>
  <c r="B31" i="5"/>
  <c r="B66" i="5" s="1"/>
  <c r="B101" i="5" s="1"/>
  <c r="D102" i="4"/>
  <c r="C102" i="4"/>
  <c r="B33" i="6"/>
  <c r="B33" i="5"/>
  <c r="B68" i="5" s="1"/>
  <c r="B103" i="5" s="1"/>
  <c r="D104" i="4"/>
  <c r="C104" i="4"/>
  <c r="C5" i="4"/>
  <c r="C7" i="4"/>
  <c r="C9" i="4"/>
  <c r="C11" i="4"/>
  <c r="C13" i="4"/>
  <c r="C15" i="4"/>
  <c r="C17" i="4"/>
  <c r="C19" i="4"/>
  <c r="C21" i="4"/>
  <c r="C23" i="4"/>
  <c r="C25" i="4"/>
  <c r="C27" i="4"/>
  <c r="C29" i="4"/>
  <c r="C31" i="4"/>
  <c r="C33" i="4"/>
  <c r="E74" i="4"/>
  <c r="B4" i="6"/>
  <c r="B4" i="5"/>
  <c r="B39" i="5" s="1"/>
  <c r="B74" i="5" s="1"/>
  <c r="D75" i="4"/>
  <c r="B6" i="6"/>
  <c r="B6" i="5"/>
  <c r="B41" i="5" s="1"/>
  <c r="B76" i="5" s="1"/>
  <c r="D77" i="4"/>
  <c r="C77" i="4"/>
  <c r="B8" i="6"/>
  <c r="B8" i="5"/>
  <c r="B43" i="5" s="1"/>
  <c r="B78" i="5" s="1"/>
  <c r="D79" i="4"/>
  <c r="C79" i="4"/>
  <c r="B10" i="6"/>
  <c r="B10" i="5"/>
  <c r="B45" i="5" s="1"/>
  <c r="B80" i="5" s="1"/>
  <c r="D81" i="4"/>
  <c r="C81" i="4"/>
  <c r="B12" i="6"/>
  <c r="B12" i="5"/>
  <c r="B47" i="5" s="1"/>
  <c r="B82" i="5" s="1"/>
  <c r="C83" i="4"/>
  <c r="D83" i="4"/>
  <c r="B14" i="6"/>
  <c r="B14" i="5"/>
  <c r="B49" i="5" s="1"/>
  <c r="B84" i="5" s="1"/>
  <c r="D85" i="4"/>
  <c r="C85" i="4"/>
  <c r="B16" i="6"/>
  <c r="B16" i="5"/>
  <c r="B51" i="5" s="1"/>
  <c r="B86" i="5" s="1"/>
  <c r="C87" i="4"/>
  <c r="D87" i="4"/>
  <c r="B18" i="6"/>
  <c r="B18" i="5"/>
  <c r="B53" i="5" s="1"/>
  <c r="B88" i="5" s="1"/>
  <c r="D89" i="4"/>
  <c r="C89" i="4"/>
  <c r="B20" i="6"/>
  <c r="B20" i="5"/>
  <c r="B55" i="5" s="1"/>
  <c r="B90" i="5" s="1"/>
  <c r="C91" i="4"/>
  <c r="D91" i="4"/>
  <c r="B22" i="6"/>
  <c r="B22" i="5"/>
  <c r="B57" i="5" s="1"/>
  <c r="B92" i="5" s="1"/>
  <c r="D93" i="4"/>
  <c r="C93" i="4"/>
  <c r="B24" i="6"/>
  <c r="B24" i="5"/>
  <c r="B59" i="5" s="1"/>
  <c r="B94" i="5" s="1"/>
  <c r="C95" i="4"/>
  <c r="D95" i="4"/>
  <c r="B26" i="6"/>
  <c r="B26" i="5"/>
  <c r="B61" i="5" s="1"/>
  <c r="B96" i="5" s="1"/>
  <c r="D97" i="4"/>
  <c r="C97" i="4"/>
  <c r="B28" i="6"/>
  <c r="B28" i="5"/>
  <c r="B63" i="5" s="1"/>
  <c r="B98" i="5" s="1"/>
  <c r="C99" i="4"/>
  <c r="D99" i="4"/>
  <c r="B30" i="6"/>
  <c r="B30" i="5"/>
  <c r="B65" i="5" s="1"/>
  <c r="B100" i="5" s="1"/>
  <c r="D101" i="4"/>
  <c r="C101" i="4"/>
  <c r="B32" i="6"/>
  <c r="B32" i="5"/>
  <c r="B67" i="5" s="1"/>
  <c r="B102" i="5" s="1"/>
  <c r="C103" i="4"/>
  <c r="D103" i="4"/>
  <c r="B34" i="6"/>
  <c r="B34" i="5"/>
  <c r="B69" i="5" s="1"/>
  <c r="B104" i="5" s="1"/>
  <c r="C75" i="4"/>
  <c r="C6" i="4"/>
  <c r="C8" i="4"/>
  <c r="C10" i="4"/>
  <c r="C12" i="4"/>
  <c r="C14" i="4"/>
  <c r="C16" i="4"/>
  <c r="C18" i="4"/>
  <c r="C20" i="4"/>
  <c r="C22" i="4"/>
  <c r="C24" i="4"/>
  <c r="C26" i="4"/>
  <c r="C28" i="4"/>
  <c r="C30" i="4"/>
  <c r="C32" i="4"/>
  <c r="C34" i="4"/>
  <c r="B40" i="4"/>
  <c r="B75" i="4" s="1"/>
  <c r="B42" i="4"/>
  <c r="B77" i="4" s="1"/>
  <c r="B44" i="4"/>
  <c r="B79" i="4" s="1"/>
  <c r="B46" i="4"/>
  <c r="B81" i="4" s="1"/>
  <c r="B48" i="4"/>
  <c r="B83" i="4" s="1"/>
  <c r="B50" i="4"/>
  <c r="B85" i="4" s="1"/>
  <c r="B52" i="4"/>
  <c r="B87" i="4" s="1"/>
  <c r="B54" i="4"/>
  <c r="B89" i="4" s="1"/>
  <c r="B56" i="4"/>
  <c r="B91" i="4" s="1"/>
  <c r="B58" i="4"/>
  <c r="B93" i="4" s="1"/>
  <c r="B60" i="4"/>
  <c r="B95" i="4" s="1"/>
  <c r="B62" i="4"/>
  <c r="B97" i="4" s="1"/>
  <c r="B64" i="4"/>
  <c r="B99" i="4" s="1"/>
  <c r="B66" i="4"/>
  <c r="B101" i="4" s="1"/>
  <c r="B68" i="4"/>
  <c r="B103" i="4" s="1"/>
  <c r="F80" i="5"/>
  <c r="C10" i="5"/>
  <c r="C4" i="5"/>
  <c r="F74" i="5"/>
  <c r="F82" i="5"/>
  <c r="C12" i="5"/>
  <c r="D83" i="5"/>
  <c r="C83" i="5"/>
  <c r="F76" i="5"/>
  <c r="C6" i="5"/>
  <c r="F84" i="5"/>
  <c r="C14" i="5"/>
  <c r="E92" i="5"/>
  <c r="C22" i="5"/>
  <c r="E100" i="5"/>
  <c r="C30" i="5"/>
  <c r="D75" i="5"/>
  <c r="D77" i="5"/>
  <c r="C77" i="5"/>
  <c r="D79" i="5"/>
  <c r="C79" i="5"/>
  <c r="D81" i="5"/>
  <c r="C81" i="5"/>
  <c r="E86" i="5"/>
  <c r="C16" i="5"/>
  <c r="E94" i="5"/>
  <c r="C24" i="5"/>
  <c r="E102" i="5"/>
  <c r="C32" i="5"/>
  <c r="C8" i="5"/>
  <c r="E88" i="5"/>
  <c r="C18" i="5"/>
  <c r="E96" i="5"/>
  <c r="C26" i="5"/>
  <c r="E104" i="5"/>
  <c r="C34" i="5"/>
  <c r="C75" i="5"/>
  <c r="D74" i="5"/>
  <c r="C74" i="5"/>
  <c r="D76" i="5"/>
  <c r="C76" i="5"/>
  <c r="C78" i="5"/>
  <c r="D78" i="5"/>
  <c r="D80" i="5"/>
  <c r="C80" i="5"/>
  <c r="C82" i="5"/>
  <c r="D82" i="5"/>
  <c r="D84" i="5"/>
  <c r="C84" i="5"/>
  <c r="E90" i="5"/>
  <c r="C20" i="5"/>
  <c r="G93" i="5"/>
  <c r="D93" i="5" s="1"/>
  <c r="C23" i="5"/>
  <c r="E98" i="5"/>
  <c r="C28" i="5"/>
  <c r="C47" i="5"/>
  <c r="T85" i="5"/>
  <c r="C85" i="5" s="1"/>
  <c r="X85" i="5"/>
  <c r="AB85" i="5"/>
  <c r="F86" i="5"/>
  <c r="N86" i="5"/>
  <c r="V86" i="5"/>
  <c r="C17" i="5"/>
  <c r="H87" i="5"/>
  <c r="C87" i="5" s="1"/>
  <c r="L87" i="5"/>
  <c r="P87" i="5"/>
  <c r="T87" i="5"/>
  <c r="X87" i="5"/>
  <c r="AB87" i="5"/>
  <c r="F88" i="5"/>
  <c r="J88" i="5"/>
  <c r="N88" i="5"/>
  <c r="R88" i="5"/>
  <c r="V88" i="5"/>
  <c r="Z88" i="5"/>
  <c r="C19" i="5"/>
  <c r="H89" i="5"/>
  <c r="D89" i="5" s="1"/>
  <c r="L89" i="5"/>
  <c r="P89" i="5"/>
  <c r="T89" i="5"/>
  <c r="X89" i="5"/>
  <c r="AB89" i="5"/>
  <c r="F90" i="5"/>
  <c r="J90" i="5"/>
  <c r="N90" i="5"/>
  <c r="V90" i="5"/>
  <c r="Z90" i="5"/>
  <c r="C21" i="5"/>
  <c r="H91" i="5"/>
  <c r="C91" i="5" s="1"/>
  <c r="L91" i="5"/>
  <c r="P91" i="5"/>
  <c r="T91" i="5"/>
  <c r="X91" i="5"/>
  <c r="AB91" i="5"/>
  <c r="F92" i="5"/>
  <c r="J92" i="5"/>
  <c r="N92" i="5"/>
  <c r="R92" i="5"/>
  <c r="V92" i="5"/>
  <c r="Z92" i="5"/>
  <c r="H93" i="5"/>
  <c r="L93" i="5"/>
  <c r="P93" i="5"/>
  <c r="T93" i="5"/>
  <c r="X93" i="5"/>
  <c r="AB93" i="5"/>
  <c r="F94" i="5"/>
  <c r="J94" i="5"/>
  <c r="N94" i="5"/>
  <c r="R94" i="5"/>
  <c r="V94" i="5"/>
  <c r="Z94" i="5"/>
  <c r="C25" i="5"/>
  <c r="H95" i="5"/>
  <c r="L95" i="5"/>
  <c r="P95" i="5"/>
  <c r="C95" i="5" s="1"/>
  <c r="T95" i="5"/>
  <c r="X95" i="5"/>
  <c r="AB95" i="5"/>
  <c r="F96" i="5"/>
  <c r="J96" i="5"/>
  <c r="N96" i="5"/>
  <c r="R96" i="5"/>
  <c r="V96" i="5"/>
  <c r="Z96" i="5"/>
  <c r="C27" i="5"/>
  <c r="H97" i="5"/>
  <c r="L97" i="5"/>
  <c r="D97" i="5" s="1"/>
  <c r="P97" i="5"/>
  <c r="T97" i="5"/>
  <c r="X97" i="5"/>
  <c r="AB97" i="5"/>
  <c r="F98" i="5"/>
  <c r="J98" i="5"/>
  <c r="N98" i="5"/>
  <c r="R98" i="5"/>
  <c r="V98" i="5"/>
  <c r="Z98" i="5"/>
  <c r="C29" i="5"/>
  <c r="H99" i="5"/>
  <c r="C99" i="5" s="1"/>
  <c r="L99" i="5"/>
  <c r="P99" i="5"/>
  <c r="T99" i="5"/>
  <c r="X99" i="5"/>
  <c r="AB99" i="5"/>
  <c r="F100" i="5"/>
  <c r="J100" i="5"/>
  <c r="N100" i="5"/>
  <c r="R100" i="5"/>
  <c r="V100" i="5"/>
  <c r="Z100" i="5"/>
  <c r="C31" i="5"/>
  <c r="H101" i="5"/>
  <c r="D101" i="5" s="1"/>
  <c r="L101" i="5"/>
  <c r="P101" i="5"/>
  <c r="T101" i="5"/>
  <c r="X101" i="5"/>
  <c r="AB101" i="5"/>
  <c r="F102" i="5"/>
  <c r="J102" i="5"/>
  <c r="N102" i="5"/>
  <c r="V102" i="5"/>
  <c r="Z102" i="5"/>
  <c r="C33" i="5"/>
  <c r="H103" i="5"/>
  <c r="C103" i="5" s="1"/>
  <c r="L103" i="5"/>
  <c r="P103" i="5"/>
  <c r="T103" i="5"/>
  <c r="X103" i="5"/>
  <c r="AB103" i="5"/>
  <c r="F104" i="5"/>
  <c r="J104" i="5"/>
  <c r="N104" i="5"/>
  <c r="R104" i="5"/>
  <c r="V104" i="5"/>
  <c r="Z104" i="5"/>
  <c r="D87" i="5"/>
  <c r="C89" i="5"/>
  <c r="D91" i="5"/>
  <c r="C93" i="5"/>
  <c r="D95" i="5"/>
  <c r="C97" i="5"/>
  <c r="D99" i="5"/>
  <c r="D103" i="5"/>
  <c r="D35" i="6"/>
  <c r="C101" i="5" l="1"/>
  <c r="D98" i="5"/>
  <c r="C98" i="5"/>
  <c r="D90" i="5"/>
  <c r="C90" i="5"/>
  <c r="D94" i="5"/>
  <c r="C94" i="5"/>
  <c r="D85" i="5"/>
  <c r="D74" i="4"/>
  <c r="C74" i="4"/>
  <c r="C96" i="5"/>
  <c r="D96" i="5"/>
  <c r="C100" i="5"/>
  <c r="D100" i="5"/>
  <c r="D102" i="5"/>
  <c r="C102" i="5"/>
  <c r="C86" i="5"/>
  <c r="D86" i="5"/>
  <c r="C104" i="5"/>
  <c r="D104" i="5"/>
  <c r="C88" i="5"/>
  <c r="D88" i="5"/>
  <c r="C92" i="5"/>
  <c r="D92" i="5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<sst xmlns="http://schemas.openxmlformats.org/spreadsheetml/2006/main" count="591" uniqueCount="79">
  <si>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</si>
  <si>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</si>
  <si>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</si>
  <si>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</si>
  <si>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</si>
  <si>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</si>
  <si>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</si>
  <si>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</si>
  <si>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</si>
  <si>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</si>
  <si>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</si>
  <si>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</si>
  <si>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</si>
  <si>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</si>
  <si>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</si>
  <si>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</si>
  <si>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</si>
  <si>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</si>
  <si>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</si>
  <si>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</si>
  <si>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</si>
  <si>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</si>
  <si>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</si>
  <si>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</si>
  <si>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</si>
  <si>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</si>
  <si>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</si>
  <si>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</si>
  <si>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</si>
  <si>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</si>
  <si>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</si>
  <si>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</si>
  <si>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</si>
  <si>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</si>
  <si>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</si>
  <si>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</si>
  <si>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</si>
  <si>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</si>
  <si>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</si>
  <si>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</si>
  <si>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Октомври 2021</t>
  </si>
  <si>
    <t>01.10.2021</t>
  </si>
  <si>
    <t>02.10.2021</t>
  </si>
  <si>
    <t>03.10.2021</t>
  </si>
  <si>
    <t>04.10.2021</t>
  </si>
  <si>
    <t>05.10.2021</t>
  </si>
  <si>
    <t>06.10.2021</t>
  </si>
  <si>
    <t>07.10.2021</t>
  </si>
  <si>
    <t>08.10.2021</t>
  </si>
  <si>
    <t>09.10.2021</t>
  </si>
  <si>
    <t>10.10.2021</t>
  </si>
  <si>
    <t>11.10.2021</t>
  </si>
  <si>
    <t>12.10.2021</t>
  </si>
  <si>
    <t>13.10.2021</t>
  </si>
  <si>
    <t>14.10.2021</t>
  </si>
  <si>
    <t>15.10.2021</t>
  </si>
  <si>
    <t>16.10.2021</t>
  </si>
  <si>
    <t>17.10.2021</t>
  </si>
  <si>
    <t>18.10.2021</t>
  </si>
  <si>
    <t>19.10.2021</t>
  </si>
  <si>
    <t>20.10.2021</t>
  </si>
  <si>
    <t>21.10.2021</t>
  </si>
  <si>
    <t>22.10.2021</t>
  </si>
  <si>
    <t>23.10.2021</t>
  </si>
  <si>
    <t>24.10.2021</t>
  </si>
  <si>
    <t>25.10.2021</t>
  </si>
  <si>
    <t>26.10.2021</t>
  </si>
  <si>
    <t>27.10.2021</t>
  </si>
  <si>
    <t>28.10.2021</t>
  </si>
  <si>
    <t>29.10.2021</t>
  </si>
  <si>
    <t>30.10.2021</t>
  </si>
  <si>
    <t>31.10.2021</t>
  </si>
  <si>
    <t>Цена на порамнување МКД/MWh - Октомври 2021</t>
  </si>
  <si>
    <t>Ангажирана aFRR регулација за нагоре - Октомври 2021</t>
  </si>
  <si>
    <t>Ангажирана aFRR регулација за надолу - Октомври 2021</t>
  </si>
  <si>
    <t>Вкупно ангажирана aFRR регулација - Октомври 2021</t>
  </si>
  <si>
    <t>Ангажирана mFRR регулација за нагоре - Октомври 2021</t>
  </si>
  <si>
    <t>Ангажирана mFRR регулација за надолу - Октомври 2021</t>
  </si>
  <si>
    <t>Вкупно ангажирана mFRR регулација - Октомври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</si>
</sst>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332509</xdr:colOff>
      <xdr:row>123</xdr:row>
      <xdr:rowOff>166253</xdr:rowOff>
    </xdr:from>
    <xdr:to>
      <xdr:col>19</xdr:col>
      <xdr:colOff>180109</xdr:colOff>
      <xdr:row>126</xdr:row>
      <xdr:rowOff>110836</xdr:rowOff>
    </xdr:to>
    <xdr:sp macro="" textlink="">
      <xdr:nvSpPr>
        <xdr:cNvPr id="2" name="TextBox 1"/>
        <xdr:cNvSpPr txBox="1"/>
      </xdr:nvSpPr>
      <xdr:spPr>
        <a:xfrm>
          <a:off x="8506691" y="23372617"/>
          <a:ext cx="6580909" cy="4987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k-MK" sz="1800"/>
            <a:t>Цените за 31.10.2021 ќе бидат</a:t>
          </a:r>
          <a:r>
            <a:rPr lang="mk-MK" sz="1800" baseline="0"/>
            <a:t> </a:t>
          </a:r>
          <a:r>
            <a:rPr lang="mk-MK" sz="1800"/>
            <a:t>објавени</a:t>
          </a:r>
          <a:r>
            <a:rPr lang="mk-MK" sz="1800" baseline="0"/>
            <a:t> во посебен документ</a:t>
          </a:r>
          <a:endParaRPr lang="en-US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oktomvri%202021\Izvestaj_Oktomvri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opLeftCell="A77" zoomScale="55" zoomScaleNormal="55" workbookViewId="0">
      <selection activeCell="G102" sqref="G102"/>
    </sheetView>
  </sheetViews>
  <sheetFormatPr defaultColWidth="8.88671875" defaultRowHeight="14.4" x14ac:dyDescent="0.3"/>
  <cols>
    <col min="1" max="1" width="10.5546875" style="1" bestFit="1" customWidth="1"/>
    <col min="2" max="2" width="14.33203125" style="15" bestFit="1" customWidth="1"/>
    <col min="3" max="3" width="18" style="15" customWidth="1"/>
    <col min="4" max="27" width="10.88671875" style="1" customWidth="1"/>
    <col min="28" max="16384" width="8.88671875" style="1"/>
  </cols>
  <sheetData>
    <row r="2" spans="1:28" ht="25.5" customHeight="1" thickBot="1" x14ac:dyDescent="0.35">
      <c r="B2" s="67" t="s">
        <v>0</v>
      </c>
      <c r="C2" s="69" t="s">
        <v>1</v>
      </c>
      <c r="D2" s="71" t="s">
        <v>40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1:28" ht="18.75" customHeight="1" thickTop="1" thickBot="1" x14ac:dyDescent="0.35">
      <c r="B3" s="68"/>
      <c r="C3" s="70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3">
      <c r="A4" s="5"/>
      <c r="B4" s="64" t="s">
        <v>41</v>
      </c>
      <c r="C4" s="6" t="s">
        <v>26</v>
      </c>
      <c r="D4" s="7">
        <v>158.42500000000001</v>
      </c>
      <c r="E4" s="7">
        <v>114.94500000000001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221.995</v>
      </c>
      <c r="L4" s="7">
        <v>246.93500000000003</v>
      </c>
      <c r="M4" s="7">
        <v>227.13499999999999</v>
      </c>
      <c r="N4" s="7">
        <v>234.86500000000001</v>
      </c>
      <c r="O4" s="7">
        <v>238.83500000000004</v>
      </c>
      <c r="P4" s="7">
        <v>226.18500000000003</v>
      </c>
      <c r="Q4" s="7">
        <v>209.19499999999999</v>
      </c>
      <c r="R4" s="7">
        <v>168.8914212982605</v>
      </c>
      <c r="S4" s="7">
        <v>167.19246441642946</v>
      </c>
      <c r="T4" s="7">
        <v>187.10499999999999</v>
      </c>
      <c r="U4" s="7">
        <v>206.44500000000002</v>
      </c>
      <c r="V4" s="7">
        <v>238.24499999999998</v>
      </c>
      <c r="W4" s="7">
        <v>284.99482873851292</v>
      </c>
      <c r="X4" s="7">
        <v>248.59711836051861</v>
      </c>
      <c r="Y4" s="7">
        <v>178.6058230958231</v>
      </c>
      <c r="Z4" s="7">
        <v>174.40971193415638</v>
      </c>
      <c r="AA4" s="8">
        <v>153.76921127911726</v>
      </c>
    </row>
    <row r="5" spans="1:28" ht="15.75" customHeight="1" x14ac:dyDescent="0.3">
      <c r="A5" s="5"/>
      <c r="B5" s="65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3">
      <c r="A6" s="5"/>
      <c r="B6" s="65"/>
      <c r="C6" s="6" t="s">
        <v>28</v>
      </c>
      <c r="D6" s="7">
        <v>0</v>
      </c>
      <c r="E6" s="7">
        <v>0</v>
      </c>
      <c r="F6" s="7">
        <v>33.39</v>
      </c>
      <c r="G6" s="7">
        <v>23.97</v>
      </c>
      <c r="H6" s="7">
        <v>27.26</v>
      </c>
      <c r="I6" s="7">
        <v>70</v>
      </c>
      <c r="J6" s="7">
        <v>81.67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5">
      <c r="A7" s="5"/>
      <c r="B7" s="66"/>
      <c r="C7" s="9" t="s">
        <v>29</v>
      </c>
      <c r="D7" s="10">
        <v>0</v>
      </c>
      <c r="E7" s="10">
        <v>0</v>
      </c>
      <c r="F7" s="10">
        <v>100.17</v>
      </c>
      <c r="G7" s="10">
        <v>71.91</v>
      </c>
      <c r="H7" s="10">
        <v>81.78</v>
      </c>
      <c r="I7" s="10">
        <v>210</v>
      </c>
      <c r="J7" s="10">
        <v>245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" thickTop="1" x14ac:dyDescent="0.3">
      <c r="A8" s="5"/>
      <c r="B8" s="64" t="s">
        <v>42</v>
      </c>
      <c r="C8" s="6" t="s">
        <v>26</v>
      </c>
      <c r="D8" s="7">
        <v>156.08500000000001</v>
      </c>
      <c r="E8" s="7">
        <v>136.86500000000001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214.32956521739129</v>
      </c>
      <c r="M8" s="7">
        <v>214.34947368421052</v>
      </c>
      <c r="N8" s="7">
        <v>176.245</v>
      </c>
      <c r="O8" s="7">
        <v>161.22499999999999</v>
      </c>
      <c r="P8" s="7">
        <v>159.92500000000001</v>
      </c>
      <c r="Q8" s="7">
        <v>128.76500000000001</v>
      </c>
      <c r="R8" s="7">
        <v>125.44027600849259</v>
      </c>
      <c r="S8" s="7">
        <v>146.92117647058822</v>
      </c>
      <c r="T8" s="7">
        <v>197.07499999999999</v>
      </c>
      <c r="U8" s="7">
        <v>210.66499999999996</v>
      </c>
      <c r="V8" s="7">
        <v>285.8584696569921</v>
      </c>
      <c r="W8" s="7">
        <v>316.82945273631839</v>
      </c>
      <c r="X8" s="7">
        <v>297.44103378103381</v>
      </c>
      <c r="Y8" s="7">
        <v>264.11078717201161</v>
      </c>
      <c r="Z8" s="7">
        <v>229.99006519967401</v>
      </c>
      <c r="AA8" s="8">
        <v>159.99698200083719</v>
      </c>
    </row>
    <row r="9" spans="1:28" x14ac:dyDescent="0.3">
      <c r="A9" s="5"/>
      <c r="B9" s="65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42.2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3">
      <c r="A10" s="5"/>
      <c r="B10" s="65"/>
      <c r="C10" s="6" t="s">
        <v>28</v>
      </c>
      <c r="D10" s="7">
        <v>0</v>
      </c>
      <c r="E10" s="7">
        <v>0</v>
      </c>
      <c r="F10" s="7">
        <v>53.22</v>
      </c>
      <c r="G10" s="7">
        <v>51.14</v>
      </c>
      <c r="H10" s="7">
        <v>52.36</v>
      </c>
      <c r="I10" s="7">
        <v>56.01</v>
      </c>
      <c r="J10" s="7">
        <v>0</v>
      </c>
      <c r="K10" s="7">
        <v>78.09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" thickBot="1" x14ac:dyDescent="0.35">
      <c r="A11" s="5"/>
      <c r="B11" s="66"/>
      <c r="C11" s="9" t="s">
        <v>29</v>
      </c>
      <c r="D11" s="10">
        <v>0</v>
      </c>
      <c r="E11" s="10">
        <v>0</v>
      </c>
      <c r="F11" s="10">
        <v>159.66</v>
      </c>
      <c r="G11" s="10">
        <v>153.41</v>
      </c>
      <c r="H11" s="10">
        <v>157.07</v>
      </c>
      <c r="I11" s="10">
        <v>168.03</v>
      </c>
      <c r="J11" s="10">
        <v>0</v>
      </c>
      <c r="K11" s="10">
        <v>234.27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" thickTop="1" x14ac:dyDescent="0.3">
      <c r="A12" s="5"/>
      <c r="B12" s="64" t="s">
        <v>43</v>
      </c>
      <c r="C12" s="6" t="s">
        <v>26</v>
      </c>
      <c r="D12" s="7">
        <v>110.55</v>
      </c>
      <c r="E12" s="7">
        <v>38.43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95.809090909090912</v>
      </c>
      <c r="L12" s="7">
        <v>79.280652019844098</v>
      </c>
      <c r="M12" s="7">
        <v>26.843605150214593</v>
      </c>
      <c r="N12" s="7">
        <v>4.9000000000000004</v>
      </c>
      <c r="O12" s="7">
        <v>16.86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191.29283082077055</v>
      </c>
      <c r="V12" s="7">
        <v>252.0974245736773</v>
      </c>
      <c r="W12" s="7">
        <v>292.06159632260761</v>
      </c>
      <c r="X12" s="7">
        <v>260.44138346489405</v>
      </c>
      <c r="Y12" s="7">
        <v>184.72639602319802</v>
      </c>
      <c r="Z12" s="7">
        <v>176.64526970954356</v>
      </c>
      <c r="AA12" s="8">
        <v>126.65</v>
      </c>
    </row>
    <row r="13" spans="1:28" x14ac:dyDescent="0.3">
      <c r="A13" s="5"/>
      <c r="B13" s="65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15.99</v>
      </c>
      <c r="Q13" s="7">
        <v>15.99</v>
      </c>
      <c r="R13" s="7">
        <v>15.989999999999998</v>
      </c>
      <c r="S13" s="7">
        <v>33.625196078431372</v>
      </c>
      <c r="T13" s="7">
        <v>43.2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3">
      <c r="A14" s="5"/>
      <c r="B14" s="65"/>
      <c r="C14" s="6" t="s">
        <v>28</v>
      </c>
      <c r="D14" s="7">
        <v>0</v>
      </c>
      <c r="E14" s="7">
        <v>0</v>
      </c>
      <c r="F14" s="7">
        <v>4.5</v>
      </c>
      <c r="G14" s="7">
        <v>2.5</v>
      </c>
      <c r="H14" s="7">
        <v>4.04</v>
      </c>
      <c r="I14" s="7">
        <v>10.01</v>
      </c>
      <c r="J14" s="7">
        <v>17.53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" thickBot="1" x14ac:dyDescent="0.35">
      <c r="A15" s="5"/>
      <c r="B15" s="66"/>
      <c r="C15" s="9" t="s">
        <v>29</v>
      </c>
      <c r="D15" s="10">
        <v>0</v>
      </c>
      <c r="E15" s="10">
        <v>0</v>
      </c>
      <c r="F15" s="10">
        <v>13.5</v>
      </c>
      <c r="G15" s="10">
        <v>7.5</v>
      </c>
      <c r="H15" s="10">
        <v>12.12</v>
      </c>
      <c r="I15" s="10">
        <v>30.02</v>
      </c>
      <c r="J15" s="10">
        <v>52.59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" thickTop="1" x14ac:dyDescent="0.3">
      <c r="A16" s="5"/>
      <c r="B16" s="64" t="s">
        <v>44</v>
      </c>
      <c r="C16" s="6" t="s">
        <v>26</v>
      </c>
      <c r="D16" s="7">
        <v>180.6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329.73</v>
      </c>
      <c r="L16" s="7">
        <v>288.58999999999997</v>
      </c>
      <c r="M16" s="7">
        <v>277.68</v>
      </c>
      <c r="N16" s="7">
        <v>262.47000000000003</v>
      </c>
      <c r="O16" s="7">
        <v>263.83999999999997</v>
      </c>
      <c r="P16" s="7">
        <v>262.60000000000002</v>
      </c>
      <c r="Q16" s="7">
        <v>0</v>
      </c>
      <c r="R16" s="7">
        <v>269.65757856774854</v>
      </c>
      <c r="S16" s="7">
        <v>273.92788395904438</v>
      </c>
      <c r="T16" s="7">
        <v>287.56</v>
      </c>
      <c r="U16" s="7">
        <v>0</v>
      </c>
      <c r="V16" s="7">
        <v>322.74090909090904</v>
      </c>
      <c r="W16" s="7">
        <v>344.94215197051318</v>
      </c>
      <c r="X16" s="7">
        <v>310.5784240687679</v>
      </c>
      <c r="Y16" s="7">
        <v>319.94364640883981</v>
      </c>
      <c r="Z16" s="7">
        <v>303.22895824546606</v>
      </c>
      <c r="AA16" s="8">
        <v>257.31</v>
      </c>
    </row>
    <row r="17" spans="1:27" x14ac:dyDescent="0.3">
      <c r="B17" s="65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3">
      <c r="B18" s="65"/>
      <c r="C18" s="6" t="s">
        <v>28</v>
      </c>
      <c r="D18" s="7">
        <v>0</v>
      </c>
      <c r="E18" s="7">
        <v>37.630000000000003</v>
      </c>
      <c r="F18" s="7">
        <v>35.229999999999997</v>
      </c>
      <c r="G18" s="7">
        <v>33.67</v>
      </c>
      <c r="H18" s="7">
        <v>38.119999999999997</v>
      </c>
      <c r="I18" s="7">
        <v>90.03</v>
      </c>
      <c r="J18" s="7">
        <v>113.79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101</v>
      </c>
      <c r="R18" s="7">
        <v>0</v>
      </c>
      <c r="S18" s="7">
        <v>0</v>
      </c>
      <c r="T18" s="7">
        <v>0</v>
      </c>
      <c r="U18" s="7">
        <v>126.32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5">
      <c r="B19" s="66"/>
      <c r="C19" s="9" t="s">
        <v>29</v>
      </c>
      <c r="D19" s="10">
        <v>0</v>
      </c>
      <c r="E19" s="10">
        <v>112.88</v>
      </c>
      <c r="F19" s="10">
        <v>105.68</v>
      </c>
      <c r="G19" s="10">
        <v>101.01</v>
      </c>
      <c r="H19" s="10">
        <v>114.36</v>
      </c>
      <c r="I19" s="10">
        <v>270.08999999999997</v>
      </c>
      <c r="J19" s="10">
        <v>341.36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302.99</v>
      </c>
      <c r="R19" s="10">
        <v>0</v>
      </c>
      <c r="S19" s="10">
        <v>0</v>
      </c>
      <c r="T19" s="10">
        <v>0</v>
      </c>
      <c r="U19" s="10">
        <v>378.95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" thickTop="1" x14ac:dyDescent="0.3">
      <c r="A20" s="5"/>
      <c r="B20" s="64" t="s">
        <v>45</v>
      </c>
      <c r="C20" s="6" t="s">
        <v>26</v>
      </c>
      <c r="D20" s="7">
        <v>158.095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218.50874999999999</v>
      </c>
      <c r="K20" s="7">
        <v>282.83947368421047</v>
      </c>
      <c r="L20" s="7">
        <v>297.72636363636366</v>
      </c>
      <c r="M20" s="7">
        <v>282.75374999999997</v>
      </c>
      <c r="N20" s="7">
        <v>0</v>
      </c>
      <c r="O20" s="7">
        <v>253.3496551724138</v>
      </c>
      <c r="P20" s="7">
        <v>234.86800000000002</v>
      </c>
      <c r="Q20" s="7">
        <v>0</v>
      </c>
      <c r="R20" s="7">
        <v>209.51630837657524</v>
      </c>
      <c r="S20" s="7">
        <v>205.99517361111108</v>
      </c>
      <c r="T20" s="7">
        <v>210.21932806324111</v>
      </c>
      <c r="U20" s="7">
        <v>237.76499999999999</v>
      </c>
      <c r="V20" s="7">
        <v>272.18521035598701</v>
      </c>
      <c r="W20" s="7">
        <v>310.69854345165237</v>
      </c>
      <c r="X20" s="7">
        <v>264.83022801302928</v>
      </c>
      <c r="Y20" s="7">
        <v>203.33235772357725</v>
      </c>
      <c r="Z20" s="7">
        <v>267.18725642070933</v>
      </c>
      <c r="AA20" s="8">
        <v>156.11174936921785</v>
      </c>
    </row>
    <row r="21" spans="1:27" x14ac:dyDescent="0.3">
      <c r="B21" s="65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3">
      <c r="B22" s="65"/>
      <c r="C22" s="6" t="s">
        <v>28</v>
      </c>
      <c r="D22" s="7">
        <v>0</v>
      </c>
      <c r="E22" s="7">
        <v>56.95</v>
      </c>
      <c r="F22" s="7">
        <v>50.19</v>
      </c>
      <c r="G22" s="7">
        <v>47.29</v>
      </c>
      <c r="H22" s="7">
        <v>47.46</v>
      </c>
      <c r="I22" s="7">
        <v>58.61</v>
      </c>
      <c r="J22" s="7">
        <v>0</v>
      </c>
      <c r="K22" s="7">
        <v>0</v>
      </c>
      <c r="L22" s="7">
        <v>0</v>
      </c>
      <c r="M22" s="7">
        <v>0</v>
      </c>
      <c r="N22" s="7">
        <v>102.02</v>
      </c>
      <c r="O22" s="7">
        <v>0</v>
      </c>
      <c r="P22" s="7">
        <v>0</v>
      </c>
      <c r="Q22" s="7">
        <v>81.09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" thickBot="1" x14ac:dyDescent="0.35">
      <c r="B23" s="66"/>
      <c r="C23" s="9" t="s">
        <v>29</v>
      </c>
      <c r="D23" s="10">
        <v>0</v>
      </c>
      <c r="E23" s="10">
        <v>170.84</v>
      </c>
      <c r="F23" s="10">
        <v>150.57</v>
      </c>
      <c r="G23" s="10">
        <v>141.87</v>
      </c>
      <c r="H23" s="10">
        <v>142.37</v>
      </c>
      <c r="I23" s="10">
        <v>175.83</v>
      </c>
      <c r="J23" s="10">
        <v>0</v>
      </c>
      <c r="K23" s="10">
        <v>0</v>
      </c>
      <c r="L23" s="10">
        <v>0</v>
      </c>
      <c r="M23" s="10">
        <v>0</v>
      </c>
      <c r="N23" s="10">
        <v>306.06</v>
      </c>
      <c r="O23" s="10">
        <v>0</v>
      </c>
      <c r="P23" s="10">
        <v>0</v>
      </c>
      <c r="Q23" s="10">
        <v>243.27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" thickTop="1" x14ac:dyDescent="0.3">
      <c r="A24" s="5"/>
      <c r="B24" s="64" t="s">
        <v>46</v>
      </c>
      <c r="C24" s="6" t="s">
        <v>26</v>
      </c>
      <c r="D24" s="7">
        <v>188.05562500000002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311.94866666666661</v>
      </c>
      <c r="L24" s="7">
        <v>322.39766666666668</v>
      </c>
      <c r="M24" s="7">
        <v>312.10854166666667</v>
      </c>
      <c r="N24" s="7">
        <v>275.625</v>
      </c>
      <c r="O24" s="7">
        <v>269.48500000000001</v>
      </c>
      <c r="P24" s="7">
        <v>259.995</v>
      </c>
      <c r="Q24" s="7">
        <v>251.45499999999998</v>
      </c>
      <c r="R24" s="7">
        <v>271.04321141837642</v>
      </c>
      <c r="S24" s="7">
        <v>316.04941032940224</v>
      </c>
      <c r="T24" s="7">
        <v>314.65450072358897</v>
      </c>
      <c r="U24" s="7">
        <v>328.63160583941607</v>
      </c>
      <c r="V24" s="7">
        <v>337.80260887260891</v>
      </c>
      <c r="W24" s="7">
        <v>388.9650999592003</v>
      </c>
      <c r="X24" s="7">
        <v>347.49489170412755</v>
      </c>
      <c r="Y24" s="7">
        <v>327.465918367347</v>
      </c>
      <c r="Z24" s="7">
        <v>289.9742105263158</v>
      </c>
      <c r="AA24" s="8">
        <v>271.84212337496814</v>
      </c>
    </row>
    <row r="25" spans="1:27" x14ac:dyDescent="0.3">
      <c r="B25" s="65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3">
      <c r="B26" s="65"/>
      <c r="C26" s="6" t="s">
        <v>28</v>
      </c>
      <c r="D26" s="7">
        <v>0</v>
      </c>
      <c r="E26" s="7">
        <v>37.49</v>
      </c>
      <c r="F26" s="7">
        <v>36.29</v>
      </c>
      <c r="G26" s="7">
        <v>30.21</v>
      </c>
      <c r="H26" s="7">
        <v>37.15</v>
      </c>
      <c r="I26" s="7">
        <v>80.510000000000005</v>
      </c>
      <c r="J26" s="7">
        <v>102.52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" thickBot="1" x14ac:dyDescent="0.35">
      <c r="B27" s="66"/>
      <c r="C27" s="9" t="s">
        <v>29</v>
      </c>
      <c r="D27" s="10">
        <v>0</v>
      </c>
      <c r="E27" s="10">
        <v>112.47</v>
      </c>
      <c r="F27" s="10">
        <v>108.86</v>
      </c>
      <c r="G27" s="10">
        <v>90.62</v>
      </c>
      <c r="H27" s="10">
        <v>111.44</v>
      </c>
      <c r="I27" s="10">
        <v>241.52</v>
      </c>
      <c r="J27" s="10">
        <v>307.56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" thickTop="1" x14ac:dyDescent="0.3">
      <c r="A28" s="5"/>
      <c r="B28" s="64" t="s">
        <v>47</v>
      </c>
      <c r="C28" s="6" t="s">
        <v>26</v>
      </c>
      <c r="D28" s="7">
        <v>261.67500000000001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399.93500000000006</v>
      </c>
      <c r="L28" s="7">
        <v>399.93500000000006</v>
      </c>
      <c r="M28" s="7">
        <v>399.93500000000006</v>
      </c>
      <c r="N28" s="7">
        <v>389.995</v>
      </c>
      <c r="O28" s="7">
        <v>389.89499999999992</v>
      </c>
      <c r="P28" s="7">
        <v>385.32499999999999</v>
      </c>
      <c r="Q28" s="7">
        <v>378.90772917914921</v>
      </c>
      <c r="R28" s="7">
        <v>373.30075511055486</v>
      </c>
      <c r="S28" s="7">
        <v>373.69574204216616</v>
      </c>
      <c r="T28" s="7">
        <v>399.27688578471651</v>
      </c>
      <c r="U28" s="7">
        <v>408.79423868312762</v>
      </c>
      <c r="V28" s="7">
        <v>408.60686233980982</v>
      </c>
      <c r="W28" s="7">
        <v>408.72629843363563</v>
      </c>
      <c r="X28" s="7">
        <v>408.45228215767634</v>
      </c>
      <c r="Y28" s="7">
        <v>400.24461028192377</v>
      </c>
      <c r="Z28" s="7">
        <v>167.72099510603587</v>
      </c>
      <c r="AA28" s="8">
        <v>124.7539263803681</v>
      </c>
    </row>
    <row r="29" spans="1:27" x14ac:dyDescent="0.3">
      <c r="B29" s="65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3">
      <c r="B30" s="65"/>
      <c r="C30" s="6" t="s">
        <v>28</v>
      </c>
      <c r="D30" s="7">
        <v>0</v>
      </c>
      <c r="E30" s="7">
        <v>107.51</v>
      </c>
      <c r="F30" s="7">
        <v>100.67</v>
      </c>
      <c r="G30" s="7">
        <v>71.040000000000006</v>
      </c>
      <c r="H30" s="7">
        <v>84.61</v>
      </c>
      <c r="I30" s="7">
        <v>95.04</v>
      </c>
      <c r="J30" s="7">
        <v>155.03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" thickBot="1" x14ac:dyDescent="0.35">
      <c r="B31" s="66"/>
      <c r="C31" s="9" t="s">
        <v>29</v>
      </c>
      <c r="D31" s="10">
        <v>0</v>
      </c>
      <c r="E31" s="10">
        <v>322.52</v>
      </c>
      <c r="F31" s="10">
        <v>302</v>
      </c>
      <c r="G31" s="10">
        <v>213.12</v>
      </c>
      <c r="H31" s="10">
        <v>253.83</v>
      </c>
      <c r="I31" s="10">
        <v>285.12</v>
      </c>
      <c r="J31" s="10">
        <v>465.08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" thickTop="1" x14ac:dyDescent="0.3">
      <c r="A32" s="5"/>
      <c r="B32" s="64" t="s">
        <v>48</v>
      </c>
      <c r="C32" s="6" t="s">
        <v>26</v>
      </c>
      <c r="D32" s="7">
        <v>234.25714087919698</v>
      </c>
      <c r="E32" s="7">
        <v>217.50111111111113</v>
      </c>
      <c r="F32" s="7">
        <v>213.60500000000002</v>
      </c>
      <c r="G32" s="7">
        <v>0</v>
      </c>
      <c r="H32" s="7">
        <v>0</v>
      </c>
      <c r="I32" s="7">
        <v>0</v>
      </c>
      <c r="J32" s="7">
        <v>303.48500000000007</v>
      </c>
      <c r="K32" s="7">
        <v>350.21500000000003</v>
      </c>
      <c r="L32" s="7">
        <v>378.84499999999997</v>
      </c>
      <c r="M32" s="7">
        <v>337.995</v>
      </c>
      <c r="N32" s="7">
        <v>299.30500000000001</v>
      </c>
      <c r="O32" s="7">
        <v>274.71500000000003</v>
      </c>
      <c r="P32" s="7">
        <v>250.375</v>
      </c>
      <c r="Q32" s="7">
        <v>220.47499999999999</v>
      </c>
      <c r="R32" s="7">
        <v>212.69844910441239</v>
      </c>
      <c r="S32" s="7">
        <v>220.06482984829847</v>
      </c>
      <c r="T32" s="7">
        <v>256.31549707602341</v>
      </c>
      <c r="U32" s="7">
        <v>305.35916666666668</v>
      </c>
      <c r="V32" s="7">
        <v>337.07416666666666</v>
      </c>
      <c r="W32" s="7">
        <v>359.46433347262848</v>
      </c>
      <c r="X32" s="7">
        <v>314.40174616341767</v>
      </c>
      <c r="Y32" s="7">
        <v>256.10251019483462</v>
      </c>
      <c r="Z32" s="7">
        <v>242.21224489795921</v>
      </c>
      <c r="AA32" s="8">
        <v>200.49612086565946</v>
      </c>
    </row>
    <row r="33" spans="1:27" x14ac:dyDescent="0.3">
      <c r="B33" s="65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3">
      <c r="B34" s="65"/>
      <c r="C34" s="6" t="s">
        <v>28</v>
      </c>
      <c r="D34" s="7">
        <v>0</v>
      </c>
      <c r="E34" s="7">
        <v>0</v>
      </c>
      <c r="F34" s="7">
        <v>0</v>
      </c>
      <c r="G34" s="7">
        <v>80.040000000000006</v>
      </c>
      <c r="H34" s="7">
        <v>81.37</v>
      </c>
      <c r="I34" s="7">
        <v>87.06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" thickBot="1" x14ac:dyDescent="0.35">
      <c r="B35" s="66"/>
      <c r="C35" s="9" t="s">
        <v>29</v>
      </c>
      <c r="D35" s="10">
        <v>0</v>
      </c>
      <c r="E35" s="10">
        <v>0</v>
      </c>
      <c r="F35" s="10">
        <v>0</v>
      </c>
      <c r="G35" s="10">
        <v>240.12</v>
      </c>
      <c r="H35" s="10">
        <v>244.11</v>
      </c>
      <c r="I35" s="10">
        <v>261.18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" thickTop="1" x14ac:dyDescent="0.3">
      <c r="A36" s="5"/>
      <c r="B36" s="64" t="s">
        <v>49</v>
      </c>
      <c r="C36" s="6" t="s">
        <v>26</v>
      </c>
      <c r="D36" s="7">
        <v>212.7828064243449</v>
      </c>
      <c r="E36" s="7">
        <v>156.31</v>
      </c>
      <c r="F36" s="7">
        <v>157.81695652173912</v>
      </c>
      <c r="G36" s="7">
        <v>163.72245901639343</v>
      </c>
      <c r="H36" s="7">
        <v>158.55999999999997</v>
      </c>
      <c r="I36" s="7">
        <v>163.75999999999996</v>
      </c>
      <c r="J36" s="7">
        <v>192.96</v>
      </c>
      <c r="K36" s="7">
        <v>226.94428571428571</v>
      </c>
      <c r="L36" s="7">
        <v>250.01499999999999</v>
      </c>
      <c r="M36" s="7">
        <v>238.93500000000003</v>
      </c>
      <c r="N36" s="7">
        <v>199.80499999999998</v>
      </c>
      <c r="O36" s="7">
        <v>203.08500000000001</v>
      </c>
      <c r="P36" s="7">
        <v>204.435</v>
      </c>
      <c r="Q36" s="7">
        <v>186.50896674584322</v>
      </c>
      <c r="R36" s="7">
        <v>167.02635794743429</v>
      </c>
      <c r="S36" s="7">
        <v>166.97071778140295</v>
      </c>
      <c r="T36" s="7">
        <v>208.33416666666668</v>
      </c>
      <c r="U36" s="7">
        <v>303.71916666666669</v>
      </c>
      <c r="V36" s="7">
        <v>351.30374948325755</v>
      </c>
      <c r="W36" s="7">
        <v>399.05306122448974</v>
      </c>
      <c r="X36" s="7">
        <v>351.02994288045699</v>
      </c>
      <c r="Y36" s="7">
        <v>329.78480212158308</v>
      </c>
      <c r="Z36" s="7">
        <v>237.55276985743382</v>
      </c>
      <c r="AA36" s="8">
        <v>224.11565891472867</v>
      </c>
    </row>
    <row r="37" spans="1:27" x14ac:dyDescent="0.3">
      <c r="B37" s="65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3">
      <c r="B38" s="65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" thickBot="1" x14ac:dyDescent="0.35">
      <c r="B39" s="66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" thickTop="1" x14ac:dyDescent="0.3">
      <c r="A40" s="5"/>
      <c r="B40" s="64" t="s">
        <v>50</v>
      </c>
      <c r="C40" s="6" t="s">
        <v>26</v>
      </c>
      <c r="D40" s="7">
        <v>208.33121883656509</v>
      </c>
      <c r="E40" s="7">
        <v>171.81230769230768</v>
      </c>
      <c r="F40" s="7">
        <v>158.94538461538463</v>
      </c>
      <c r="G40" s="7">
        <v>155.14538461538459</v>
      </c>
      <c r="H40" s="7">
        <v>154.49000000000004</v>
      </c>
      <c r="I40" s="7">
        <v>157.09000000000003</v>
      </c>
      <c r="J40" s="7">
        <v>182.59259259259258</v>
      </c>
      <c r="K40" s="7">
        <v>215.82088620870479</v>
      </c>
      <c r="L40" s="7">
        <v>241.14016789087088</v>
      </c>
      <c r="M40" s="7">
        <v>274.58744217381542</v>
      </c>
      <c r="N40" s="7">
        <v>273.10901506373119</v>
      </c>
      <c r="O40" s="7">
        <v>331.54258400927006</v>
      </c>
      <c r="P40" s="7">
        <v>265.17266395821241</v>
      </c>
      <c r="Q40" s="7">
        <v>235.95419448476048</v>
      </c>
      <c r="R40" s="7">
        <v>243.16552287581698</v>
      </c>
      <c r="S40" s="7">
        <v>303.16734693877549</v>
      </c>
      <c r="T40" s="7">
        <v>399.7113504691963</v>
      </c>
      <c r="U40" s="7">
        <v>337.80923766816153</v>
      </c>
      <c r="V40" s="7">
        <v>391.94106227106221</v>
      </c>
      <c r="W40" s="7">
        <v>330.68672667757772</v>
      </c>
      <c r="X40" s="7">
        <v>296.23140868140871</v>
      </c>
      <c r="Y40" s="7">
        <v>302.16125919869177</v>
      </c>
      <c r="Z40" s="7">
        <v>289.43036915504507</v>
      </c>
      <c r="AA40" s="8">
        <v>211.95413546487165</v>
      </c>
    </row>
    <row r="41" spans="1:27" x14ac:dyDescent="0.3">
      <c r="B41" s="65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3">
      <c r="B42" s="65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" thickBot="1" x14ac:dyDescent="0.35">
      <c r="B43" s="66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" thickTop="1" x14ac:dyDescent="0.3">
      <c r="A44" s="5"/>
      <c r="B44" s="64" t="s">
        <v>51</v>
      </c>
      <c r="C44" s="6" t="s">
        <v>26</v>
      </c>
      <c r="D44" s="7">
        <v>193.88</v>
      </c>
      <c r="E44" s="7">
        <v>183.96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326.27074074074073</v>
      </c>
      <c r="N44" s="7">
        <v>320.91000000000003</v>
      </c>
      <c r="O44" s="7">
        <v>352.68</v>
      </c>
      <c r="P44" s="7">
        <v>330</v>
      </c>
      <c r="Q44" s="7">
        <v>296.60999999999996</v>
      </c>
      <c r="R44" s="7">
        <v>286.43</v>
      </c>
      <c r="S44" s="7">
        <v>299.39</v>
      </c>
      <c r="T44" s="7">
        <v>328.49</v>
      </c>
      <c r="U44" s="7">
        <v>288.2</v>
      </c>
      <c r="V44" s="7">
        <v>342.17</v>
      </c>
      <c r="W44" s="7">
        <v>360.86</v>
      </c>
      <c r="X44" s="7">
        <v>343.86</v>
      </c>
      <c r="Y44" s="7">
        <v>266.57</v>
      </c>
      <c r="Z44" s="7">
        <v>288.06</v>
      </c>
      <c r="AA44" s="8">
        <v>208.01</v>
      </c>
    </row>
    <row r="45" spans="1:27" x14ac:dyDescent="0.3">
      <c r="B45" s="65"/>
      <c r="C45" s="6" t="s">
        <v>27</v>
      </c>
      <c r="D45" s="7">
        <v>0</v>
      </c>
      <c r="E45" s="7">
        <v>0</v>
      </c>
      <c r="F45" s="7">
        <v>37.07</v>
      </c>
      <c r="G45" s="7">
        <v>34.1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3">
      <c r="B46" s="65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59.3</v>
      </c>
      <c r="I46" s="7">
        <v>80.12</v>
      </c>
      <c r="J46" s="7">
        <v>100</v>
      </c>
      <c r="K46" s="7">
        <v>126.23</v>
      </c>
      <c r="L46" s="7">
        <v>130.01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" thickBot="1" x14ac:dyDescent="0.35">
      <c r="B47" s="66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177.9</v>
      </c>
      <c r="I47" s="10">
        <v>240.36</v>
      </c>
      <c r="J47" s="10">
        <v>300</v>
      </c>
      <c r="K47" s="10">
        <v>378.69</v>
      </c>
      <c r="L47" s="10">
        <v>390.03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" thickTop="1" x14ac:dyDescent="0.3">
      <c r="A48" s="5"/>
      <c r="B48" s="64" t="s">
        <v>52</v>
      </c>
      <c r="C48" s="6" t="s">
        <v>26</v>
      </c>
      <c r="D48" s="7">
        <v>263.55717277486912</v>
      </c>
      <c r="E48" s="7">
        <v>253.34008483563096</v>
      </c>
      <c r="F48" s="7">
        <v>227.9851451187335</v>
      </c>
      <c r="G48" s="7">
        <v>216.35</v>
      </c>
      <c r="H48" s="7">
        <v>224.56</v>
      </c>
      <c r="I48" s="7">
        <v>263.63964017991009</v>
      </c>
      <c r="J48" s="7">
        <v>379.32</v>
      </c>
      <c r="K48" s="7">
        <v>418.86</v>
      </c>
      <c r="L48" s="7">
        <v>403.87999999999994</v>
      </c>
      <c r="M48" s="7">
        <v>357.50999999999993</v>
      </c>
      <c r="N48" s="7">
        <v>389.21</v>
      </c>
      <c r="O48" s="7">
        <v>364.44</v>
      </c>
      <c r="P48" s="7">
        <v>317.85000000000002</v>
      </c>
      <c r="Q48" s="7">
        <v>320.97000000000003</v>
      </c>
      <c r="R48" s="7">
        <v>330.17000000000007</v>
      </c>
      <c r="S48" s="7">
        <v>349.08</v>
      </c>
      <c r="T48" s="7">
        <v>398.46</v>
      </c>
      <c r="U48" s="7">
        <v>423.09</v>
      </c>
      <c r="V48" s="7">
        <v>450</v>
      </c>
      <c r="W48" s="7">
        <v>450</v>
      </c>
      <c r="X48" s="7">
        <v>364.98</v>
      </c>
      <c r="Y48" s="7">
        <v>319.44</v>
      </c>
      <c r="Z48" s="7">
        <v>295.04000000000002</v>
      </c>
      <c r="AA48" s="8">
        <v>228.09000000000003</v>
      </c>
    </row>
    <row r="49" spans="1:27" x14ac:dyDescent="0.3">
      <c r="B49" s="65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3">
      <c r="B50" s="65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" thickBot="1" x14ac:dyDescent="0.35">
      <c r="B51" s="66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" thickTop="1" x14ac:dyDescent="0.3">
      <c r="A52" s="5"/>
      <c r="B52" s="64" t="s">
        <v>53</v>
      </c>
      <c r="C52" s="6" t="s">
        <v>26</v>
      </c>
      <c r="D52" s="7">
        <v>211.57491408934709</v>
      </c>
      <c r="E52" s="7">
        <v>202.77704369130259</v>
      </c>
      <c r="F52" s="7">
        <v>186.25387285654537</v>
      </c>
      <c r="G52" s="7">
        <v>198.65</v>
      </c>
      <c r="H52" s="7">
        <v>202.5</v>
      </c>
      <c r="I52" s="7">
        <v>227.18</v>
      </c>
      <c r="J52" s="7">
        <v>294.26</v>
      </c>
      <c r="K52" s="7">
        <v>343.94999999999993</v>
      </c>
      <c r="L52" s="7">
        <v>375.88999999999993</v>
      </c>
      <c r="M52" s="7">
        <v>358.46</v>
      </c>
      <c r="N52" s="7">
        <v>316.96999999999997</v>
      </c>
      <c r="O52" s="7">
        <v>293.33999999999997</v>
      </c>
      <c r="P52" s="7">
        <v>284.63</v>
      </c>
      <c r="Q52" s="7">
        <v>253.11</v>
      </c>
      <c r="R52" s="7">
        <v>251.27</v>
      </c>
      <c r="S52" s="7">
        <v>303.12</v>
      </c>
      <c r="T52" s="7">
        <v>314.93</v>
      </c>
      <c r="U52" s="7">
        <v>324</v>
      </c>
      <c r="V52" s="7">
        <v>372.15</v>
      </c>
      <c r="W52" s="7">
        <v>430.97</v>
      </c>
      <c r="X52" s="7">
        <v>356.33000000000004</v>
      </c>
      <c r="Y52" s="7">
        <v>311.01</v>
      </c>
      <c r="Z52" s="7">
        <v>303.12</v>
      </c>
      <c r="AA52" s="8">
        <v>253.16000000000003</v>
      </c>
    </row>
    <row r="53" spans="1:27" x14ac:dyDescent="0.3">
      <c r="B53" s="65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3">
      <c r="B54" s="65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" thickBot="1" x14ac:dyDescent="0.35">
      <c r="B55" s="66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" thickTop="1" x14ac:dyDescent="0.3">
      <c r="A56" s="5"/>
      <c r="B56" s="64" t="s">
        <v>54</v>
      </c>
      <c r="C56" s="6" t="s">
        <v>26</v>
      </c>
      <c r="D56" s="7">
        <v>233.90296296296296</v>
      </c>
      <c r="E56" s="7">
        <v>200.13766439909298</v>
      </c>
      <c r="F56" s="7">
        <v>182.92</v>
      </c>
      <c r="G56" s="7">
        <v>0</v>
      </c>
      <c r="H56" s="7">
        <v>0</v>
      </c>
      <c r="I56" s="7">
        <v>0</v>
      </c>
      <c r="J56" s="7">
        <v>342</v>
      </c>
      <c r="K56" s="7">
        <v>352.58</v>
      </c>
      <c r="L56" s="7">
        <v>390</v>
      </c>
      <c r="M56" s="7">
        <v>367.5</v>
      </c>
      <c r="N56" s="7">
        <v>333.83</v>
      </c>
      <c r="O56" s="7">
        <v>320.91000000000008</v>
      </c>
      <c r="P56" s="7">
        <v>314.88</v>
      </c>
      <c r="Q56" s="7">
        <v>307.45999999999992</v>
      </c>
      <c r="R56" s="7">
        <v>0</v>
      </c>
      <c r="S56" s="7">
        <v>290.08999999999992</v>
      </c>
      <c r="T56" s="7">
        <v>302.54000000000002</v>
      </c>
      <c r="U56" s="7">
        <v>348.28999999999996</v>
      </c>
      <c r="V56" s="7">
        <v>396.68</v>
      </c>
      <c r="W56" s="7">
        <v>449.99999999999994</v>
      </c>
      <c r="X56" s="7">
        <v>380.79</v>
      </c>
      <c r="Y56" s="7">
        <v>307.38</v>
      </c>
      <c r="Z56" s="7">
        <v>312.05</v>
      </c>
      <c r="AA56" s="8">
        <v>256.16000000000003</v>
      </c>
    </row>
    <row r="57" spans="1:27" x14ac:dyDescent="0.3">
      <c r="B57" s="65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97.14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3">
      <c r="B58" s="65"/>
      <c r="C58" s="6" t="s">
        <v>28</v>
      </c>
      <c r="D58" s="7">
        <v>0</v>
      </c>
      <c r="E58" s="7">
        <v>0</v>
      </c>
      <c r="F58" s="7">
        <v>0</v>
      </c>
      <c r="G58" s="7">
        <v>61.81</v>
      </c>
      <c r="H58" s="7">
        <v>59.9</v>
      </c>
      <c r="I58" s="7">
        <v>81.97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" thickBot="1" x14ac:dyDescent="0.35">
      <c r="B59" s="66"/>
      <c r="C59" s="9" t="s">
        <v>29</v>
      </c>
      <c r="D59" s="10">
        <v>0</v>
      </c>
      <c r="E59" s="10">
        <v>0</v>
      </c>
      <c r="F59" s="10">
        <v>0</v>
      </c>
      <c r="G59" s="10">
        <v>185.43</v>
      </c>
      <c r="H59" s="10">
        <v>179.7</v>
      </c>
      <c r="I59" s="10">
        <v>245.9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" thickTop="1" x14ac:dyDescent="0.3">
      <c r="A60" s="5"/>
      <c r="B60" s="64" t="s">
        <v>55</v>
      </c>
      <c r="C60" s="6" t="s">
        <v>26</v>
      </c>
      <c r="D60" s="7">
        <v>220.4009090909091</v>
      </c>
      <c r="E60" s="7">
        <v>139.69312977099236</v>
      </c>
      <c r="F60" s="7">
        <v>121.87075335397317</v>
      </c>
      <c r="G60" s="7">
        <v>96.410916905444125</v>
      </c>
      <c r="H60" s="7">
        <v>98.226484318016048</v>
      </c>
      <c r="I60" s="7">
        <v>206.72268292682924</v>
      </c>
      <c r="J60" s="7">
        <v>345</v>
      </c>
      <c r="K60" s="7">
        <v>450</v>
      </c>
      <c r="L60" s="7">
        <v>449.99</v>
      </c>
      <c r="M60" s="7">
        <v>383.42000000000007</v>
      </c>
      <c r="N60" s="7">
        <v>312.36</v>
      </c>
      <c r="O60" s="7">
        <v>284.13</v>
      </c>
      <c r="P60" s="7">
        <v>319.10000000000002</v>
      </c>
      <c r="Q60" s="7">
        <v>310.94</v>
      </c>
      <c r="R60" s="7">
        <v>309.95</v>
      </c>
      <c r="S60" s="7">
        <v>311.50999999999993</v>
      </c>
      <c r="T60" s="7">
        <v>315.02999999999997</v>
      </c>
      <c r="U60" s="7">
        <v>329.87</v>
      </c>
      <c r="V60" s="7">
        <v>421.05</v>
      </c>
      <c r="W60" s="7">
        <v>449.91</v>
      </c>
      <c r="X60" s="7">
        <v>325.45999999999992</v>
      </c>
      <c r="Y60" s="7">
        <v>308.27000000000004</v>
      </c>
      <c r="Z60" s="7">
        <v>318.24</v>
      </c>
      <c r="AA60" s="8">
        <v>260.88</v>
      </c>
    </row>
    <row r="61" spans="1:27" x14ac:dyDescent="0.3">
      <c r="B61" s="65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3">
      <c r="B62" s="65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" thickBot="1" x14ac:dyDescent="0.35">
      <c r="B63" s="66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" thickTop="1" x14ac:dyDescent="0.3">
      <c r="A64" s="5"/>
      <c r="B64" s="64" t="s">
        <v>56</v>
      </c>
      <c r="C64" s="6" t="s">
        <v>26</v>
      </c>
      <c r="D64" s="7">
        <v>277.05358633776092</v>
      </c>
      <c r="E64" s="7">
        <v>202.18900763358778</v>
      </c>
      <c r="F64" s="7">
        <v>195.94783889980354</v>
      </c>
      <c r="G64" s="7">
        <v>186.54096038415366</v>
      </c>
      <c r="H64" s="7">
        <v>183.05</v>
      </c>
      <c r="I64" s="7">
        <v>0</v>
      </c>
      <c r="J64" s="7">
        <v>293.33999999999997</v>
      </c>
      <c r="K64" s="7">
        <v>325.67</v>
      </c>
      <c r="L64" s="7">
        <v>354.98</v>
      </c>
      <c r="M64" s="7">
        <v>375.17000000000007</v>
      </c>
      <c r="N64" s="7">
        <v>334.01</v>
      </c>
      <c r="O64" s="7">
        <v>309.2</v>
      </c>
      <c r="P64" s="7">
        <v>317.93</v>
      </c>
      <c r="Q64" s="7">
        <v>293.19</v>
      </c>
      <c r="R64" s="7">
        <v>279.62</v>
      </c>
      <c r="S64" s="7">
        <v>275.97000000000003</v>
      </c>
      <c r="T64" s="7">
        <v>329.90999999999997</v>
      </c>
      <c r="U64" s="7">
        <v>401.01</v>
      </c>
      <c r="V64" s="7">
        <v>449.99999999999994</v>
      </c>
      <c r="W64" s="7">
        <v>449.99999999999994</v>
      </c>
      <c r="X64" s="7">
        <v>412.34</v>
      </c>
      <c r="Y64" s="7">
        <v>366.65000000000003</v>
      </c>
      <c r="Z64" s="7">
        <v>300.11</v>
      </c>
      <c r="AA64" s="8">
        <v>222.03</v>
      </c>
    </row>
    <row r="65" spans="1:27" x14ac:dyDescent="0.3">
      <c r="B65" s="65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88.40000000000002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3">
      <c r="B66" s="65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" thickBot="1" x14ac:dyDescent="0.35">
      <c r="B67" s="66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" thickTop="1" x14ac:dyDescent="0.3">
      <c r="A68" s="5"/>
      <c r="B68" s="64" t="s">
        <v>57</v>
      </c>
      <c r="C68" s="6" t="s">
        <v>26</v>
      </c>
      <c r="D68" s="7">
        <v>196.01523560209424</v>
      </c>
      <c r="E68" s="7">
        <v>169.68149425287353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257.74266178266174</v>
      </c>
      <c r="N68" s="7">
        <v>249.14545454545458</v>
      </c>
      <c r="O68" s="7">
        <v>242.75422818791947</v>
      </c>
      <c r="P68" s="7">
        <v>242.73172839506174</v>
      </c>
      <c r="Q68" s="7">
        <v>203.62825327510916</v>
      </c>
      <c r="R68" s="7">
        <v>225.6541258741259</v>
      </c>
      <c r="S68" s="7">
        <v>249.12649878147849</v>
      </c>
      <c r="T68" s="7">
        <v>275.41027850304607</v>
      </c>
      <c r="U68" s="7">
        <v>300.51846774193547</v>
      </c>
      <c r="V68" s="7">
        <v>367.32</v>
      </c>
      <c r="W68" s="7">
        <v>400.00877581674803</v>
      </c>
      <c r="X68" s="7">
        <v>356.89023154848047</v>
      </c>
      <c r="Y68" s="7">
        <v>299.93227773073664</v>
      </c>
      <c r="Z68" s="7">
        <v>279.00490644490645</v>
      </c>
      <c r="AA68" s="8">
        <v>263.10089864158834</v>
      </c>
    </row>
    <row r="69" spans="1:27" x14ac:dyDescent="0.3">
      <c r="B69" s="65"/>
      <c r="C69" s="6" t="s">
        <v>27</v>
      </c>
      <c r="D69" s="7">
        <v>0</v>
      </c>
      <c r="E69" s="7">
        <v>0</v>
      </c>
      <c r="F69" s="7">
        <v>58.71</v>
      </c>
      <c r="G69" s="7">
        <v>39.900337108243356</v>
      </c>
      <c r="H69" s="7">
        <v>40.939090909090908</v>
      </c>
      <c r="I69" s="7">
        <v>38.553636363636365</v>
      </c>
      <c r="J69" s="7">
        <v>49.848571428571425</v>
      </c>
      <c r="K69" s="7">
        <v>60.594241372268741</v>
      </c>
      <c r="L69" s="7">
        <v>56.082044234485721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3">
      <c r="B70" s="65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" thickBot="1" x14ac:dyDescent="0.35">
      <c r="B71" s="66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" thickTop="1" x14ac:dyDescent="0.3">
      <c r="A72" s="5"/>
      <c r="B72" s="64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413.69278510473231</v>
      </c>
      <c r="L72" s="7">
        <v>414.60176991150439</v>
      </c>
      <c r="M72" s="7">
        <v>414.15983606557376</v>
      </c>
      <c r="N72" s="7">
        <v>353.7163400576369</v>
      </c>
      <c r="O72" s="7">
        <v>326.77409783480357</v>
      </c>
      <c r="P72" s="7">
        <v>315.25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414.649898028552</v>
      </c>
      <c r="W72" s="7">
        <v>414.48087431693983</v>
      </c>
      <c r="X72" s="7">
        <v>414.11318150448585</v>
      </c>
      <c r="Y72" s="7">
        <v>352.1880027359781</v>
      </c>
      <c r="Z72" s="7">
        <v>355.46524590163938</v>
      </c>
      <c r="AA72" s="8">
        <v>301.34305954825459</v>
      </c>
    </row>
    <row r="73" spans="1:27" x14ac:dyDescent="0.3">
      <c r="B73" s="65"/>
      <c r="C73" s="6" t="s">
        <v>27</v>
      </c>
      <c r="D73" s="7">
        <v>80.28</v>
      </c>
      <c r="E73" s="7">
        <v>74.03</v>
      </c>
      <c r="F73" s="7">
        <v>44.41</v>
      </c>
      <c r="G73" s="7">
        <v>44.41</v>
      </c>
      <c r="H73" s="7">
        <v>53.220000000000006</v>
      </c>
      <c r="I73" s="7">
        <v>61.439999999999991</v>
      </c>
      <c r="J73" s="7">
        <v>86.836369371329141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118.65</v>
      </c>
      <c r="R73" s="7">
        <v>120</v>
      </c>
      <c r="S73" s="7">
        <v>129.08000000000001</v>
      </c>
      <c r="T73" s="7">
        <v>131.87547486033517</v>
      </c>
      <c r="U73" s="7">
        <v>93.550861244019131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3">
      <c r="B74" s="65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" thickBot="1" x14ac:dyDescent="0.35">
      <c r="B75" s="66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" thickTop="1" x14ac:dyDescent="0.3">
      <c r="A76" s="5"/>
      <c r="B76" s="64" t="s">
        <v>59</v>
      </c>
      <c r="C76" s="6" t="s">
        <v>26</v>
      </c>
      <c r="D76" s="7">
        <v>286.26</v>
      </c>
      <c r="E76" s="7">
        <v>267.14999999999998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450.00000000000006</v>
      </c>
      <c r="L76" s="7">
        <v>450.00000000000006</v>
      </c>
      <c r="M76" s="7">
        <v>419.93</v>
      </c>
      <c r="N76" s="7">
        <v>348.45</v>
      </c>
      <c r="O76" s="7">
        <v>310.44000000000005</v>
      </c>
      <c r="P76" s="7">
        <v>299.45999999999998</v>
      </c>
      <c r="Q76" s="7">
        <v>285.69</v>
      </c>
      <c r="R76" s="7">
        <v>292.91999999999996</v>
      </c>
      <c r="S76" s="7">
        <v>364.34</v>
      </c>
      <c r="T76" s="7">
        <v>401.37000000000006</v>
      </c>
      <c r="U76" s="7">
        <v>450</v>
      </c>
      <c r="V76" s="7">
        <v>449.99999999999994</v>
      </c>
      <c r="W76" s="7">
        <v>450</v>
      </c>
      <c r="X76" s="7">
        <v>449.99999999999994</v>
      </c>
      <c r="Y76" s="7">
        <v>357.2031746031746</v>
      </c>
      <c r="Z76" s="7">
        <v>344.89474789915971</v>
      </c>
      <c r="AA76" s="8">
        <v>309.75190727081139</v>
      </c>
    </row>
    <row r="77" spans="1:27" x14ac:dyDescent="0.3">
      <c r="B77" s="65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127.95999999999998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3">
      <c r="B78" s="65"/>
      <c r="C78" s="6" t="s">
        <v>28</v>
      </c>
      <c r="D78" s="7">
        <v>0</v>
      </c>
      <c r="E78" s="7">
        <v>0</v>
      </c>
      <c r="F78" s="7">
        <v>85.38</v>
      </c>
      <c r="G78" s="7">
        <v>74.27</v>
      </c>
      <c r="H78" s="7">
        <v>88.27</v>
      </c>
      <c r="I78" s="7">
        <v>101.15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" thickBot="1" x14ac:dyDescent="0.35">
      <c r="B79" s="66"/>
      <c r="C79" s="9" t="s">
        <v>29</v>
      </c>
      <c r="D79" s="10">
        <v>0</v>
      </c>
      <c r="E79" s="10">
        <v>0</v>
      </c>
      <c r="F79" s="10">
        <v>256.14</v>
      </c>
      <c r="G79" s="10">
        <v>222.8</v>
      </c>
      <c r="H79" s="10">
        <v>264.8</v>
      </c>
      <c r="I79" s="10">
        <v>303.44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" thickTop="1" x14ac:dyDescent="0.3">
      <c r="A80" s="5"/>
      <c r="B80" s="64" t="s">
        <v>60</v>
      </c>
      <c r="C80" s="6" t="s">
        <v>26</v>
      </c>
      <c r="D80" s="7">
        <v>341.94</v>
      </c>
      <c r="E80" s="7">
        <v>306.77999999999997</v>
      </c>
      <c r="F80" s="7">
        <v>259.83750733137833</v>
      </c>
      <c r="G80" s="7">
        <v>239.72999999999996</v>
      </c>
      <c r="H80" s="7">
        <v>262.73</v>
      </c>
      <c r="I80" s="7">
        <v>341.07919058130977</v>
      </c>
      <c r="J80" s="7">
        <v>393.06</v>
      </c>
      <c r="K80" s="7">
        <v>450</v>
      </c>
      <c r="L80" s="7">
        <v>450</v>
      </c>
      <c r="M80" s="7">
        <v>449.99999999999994</v>
      </c>
      <c r="N80" s="7">
        <v>449.96999999999997</v>
      </c>
      <c r="O80" s="7">
        <v>407.48000000000008</v>
      </c>
      <c r="P80" s="7">
        <v>381.3</v>
      </c>
      <c r="Q80" s="7">
        <v>371.7</v>
      </c>
      <c r="R80" s="7">
        <v>371.36000000000007</v>
      </c>
      <c r="S80" s="7">
        <v>384.26000000000005</v>
      </c>
      <c r="T80" s="7">
        <v>435.05</v>
      </c>
      <c r="U80" s="7">
        <v>450</v>
      </c>
      <c r="V80" s="7">
        <v>450</v>
      </c>
      <c r="W80" s="7">
        <v>449.99999999999994</v>
      </c>
      <c r="X80" s="7">
        <v>450.00000000000006</v>
      </c>
      <c r="Y80" s="7">
        <v>360.11</v>
      </c>
      <c r="Z80" s="7">
        <v>336.71</v>
      </c>
      <c r="AA80" s="8">
        <v>257</v>
      </c>
    </row>
    <row r="81" spans="1:27" x14ac:dyDescent="0.3">
      <c r="B81" s="65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3">
      <c r="B82" s="65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" thickBot="1" x14ac:dyDescent="0.35">
      <c r="B83" s="66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" thickTop="1" x14ac:dyDescent="0.3">
      <c r="A84" s="5"/>
      <c r="B84" s="64" t="s">
        <v>61</v>
      </c>
      <c r="C84" s="6" t="s">
        <v>26</v>
      </c>
      <c r="D84" s="7">
        <v>223.49</v>
      </c>
      <c r="E84" s="7">
        <v>166.74566988210077</v>
      </c>
      <c r="F84" s="7">
        <v>99.113431734317345</v>
      </c>
      <c r="G84" s="7">
        <v>122.1</v>
      </c>
      <c r="H84" s="7">
        <v>169.05</v>
      </c>
      <c r="I84" s="7">
        <v>261.25499267935578</v>
      </c>
      <c r="J84" s="7">
        <v>375.02000000000004</v>
      </c>
      <c r="K84" s="7">
        <v>447.38999999999993</v>
      </c>
      <c r="L84" s="7">
        <v>450</v>
      </c>
      <c r="M84" s="7">
        <v>359.9</v>
      </c>
      <c r="N84" s="7">
        <v>258.83999999999997</v>
      </c>
      <c r="O84" s="7">
        <v>240.05000000000004</v>
      </c>
      <c r="P84" s="7">
        <v>258.72000000000003</v>
      </c>
      <c r="Q84" s="7">
        <v>212.46</v>
      </c>
      <c r="R84" s="7">
        <v>219.15</v>
      </c>
      <c r="S84" s="7">
        <v>347.3</v>
      </c>
      <c r="T84" s="7">
        <v>401.9</v>
      </c>
      <c r="U84" s="7">
        <v>401.69</v>
      </c>
      <c r="V84" s="7">
        <v>450</v>
      </c>
      <c r="W84" s="7">
        <v>450</v>
      </c>
      <c r="X84" s="7">
        <v>416.00999999999993</v>
      </c>
      <c r="Y84" s="7">
        <v>372.63</v>
      </c>
      <c r="Z84" s="7">
        <v>356.28</v>
      </c>
      <c r="AA84" s="8">
        <v>322.58</v>
      </c>
    </row>
    <row r="85" spans="1:27" x14ac:dyDescent="0.3">
      <c r="B85" s="65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3">
      <c r="B86" s="65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" thickBot="1" x14ac:dyDescent="0.35">
      <c r="B87" s="66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" thickTop="1" x14ac:dyDescent="0.3">
      <c r="A88" s="5"/>
      <c r="B88" s="64" t="s">
        <v>62</v>
      </c>
      <c r="C88" s="6" t="s">
        <v>26</v>
      </c>
      <c r="D88" s="7">
        <v>262.86</v>
      </c>
      <c r="E88" s="7">
        <v>276.98</v>
      </c>
      <c r="F88" s="7">
        <v>240.98476454293632</v>
      </c>
      <c r="G88" s="7">
        <v>211.66119081779055</v>
      </c>
      <c r="H88" s="7">
        <v>229.19961345740876</v>
      </c>
      <c r="I88" s="7">
        <v>269.81522988505748</v>
      </c>
      <c r="J88" s="7">
        <v>290.23999999999995</v>
      </c>
      <c r="K88" s="7">
        <v>369.75067287043663</v>
      </c>
      <c r="L88" s="7">
        <v>371.38920962199307</v>
      </c>
      <c r="M88" s="7">
        <v>407.39853994490352</v>
      </c>
      <c r="N88" s="7">
        <v>379.29</v>
      </c>
      <c r="O88" s="7">
        <v>335.93000000000006</v>
      </c>
      <c r="P88" s="7">
        <v>324.35000000000002</v>
      </c>
      <c r="Q88" s="7">
        <v>311.45999999999998</v>
      </c>
      <c r="R88" s="7">
        <v>326.06</v>
      </c>
      <c r="S88" s="7">
        <v>348.66000000000008</v>
      </c>
      <c r="T88" s="7">
        <v>375.93</v>
      </c>
      <c r="U88" s="7">
        <v>423.98</v>
      </c>
      <c r="V88" s="7">
        <v>450</v>
      </c>
      <c r="W88" s="7">
        <v>449.99999999999994</v>
      </c>
      <c r="X88" s="7">
        <v>377.76</v>
      </c>
      <c r="Y88" s="7">
        <v>303.64999999999998</v>
      </c>
      <c r="Z88" s="7">
        <v>352.11</v>
      </c>
      <c r="AA88" s="8">
        <v>274.77</v>
      </c>
    </row>
    <row r="89" spans="1:27" x14ac:dyDescent="0.3">
      <c r="B89" s="65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3">
      <c r="B90" s="65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" thickBot="1" x14ac:dyDescent="0.35">
      <c r="B91" s="66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" thickTop="1" x14ac:dyDescent="0.3">
      <c r="A92" s="5"/>
      <c r="B92" s="64" t="s">
        <v>63</v>
      </c>
      <c r="C92" s="6" t="s">
        <v>26</v>
      </c>
      <c r="D92" s="7">
        <v>303.20999999999998</v>
      </c>
      <c r="E92" s="7">
        <v>256.86</v>
      </c>
      <c r="F92" s="7">
        <v>183.45</v>
      </c>
      <c r="G92" s="7">
        <v>190.73</v>
      </c>
      <c r="H92" s="7">
        <v>197.87</v>
      </c>
      <c r="I92" s="7">
        <v>262.5</v>
      </c>
      <c r="J92" s="7">
        <v>299.61</v>
      </c>
      <c r="K92" s="7">
        <v>347.37</v>
      </c>
      <c r="L92" s="7">
        <v>367.85</v>
      </c>
      <c r="M92" s="7">
        <v>332.9</v>
      </c>
      <c r="N92" s="7">
        <v>284.08999999999997</v>
      </c>
      <c r="O92" s="7">
        <v>262.52999999999997</v>
      </c>
      <c r="P92" s="7">
        <v>262.56000000000006</v>
      </c>
      <c r="Q92" s="7">
        <v>247.79</v>
      </c>
      <c r="R92" s="7">
        <v>256.89</v>
      </c>
      <c r="S92" s="7">
        <v>285.11</v>
      </c>
      <c r="T92" s="7">
        <v>295.66999999999996</v>
      </c>
      <c r="U92" s="7">
        <v>316.49</v>
      </c>
      <c r="V92" s="7">
        <v>412.8</v>
      </c>
      <c r="W92" s="7">
        <v>424.50000000000006</v>
      </c>
      <c r="X92" s="7">
        <v>359.99</v>
      </c>
      <c r="Y92" s="7">
        <v>333.54</v>
      </c>
      <c r="Z92" s="7">
        <v>291.38</v>
      </c>
      <c r="AA92" s="8">
        <v>248.96999999999997</v>
      </c>
    </row>
    <row r="93" spans="1:27" x14ac:dyDescent="0.3">
      <c r="B93" s="65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3">
      <c r="B94" s="65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" thickBot="1" x14ac:dyDescent="0.35">
      <c r="B95" s="66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" thickTop="1" x14ac:dyDescent="0.3">
      <c r="A96" s="5"/>
      <c r="B96" s="64" t="s">
        <v>64</v>
      </c>
      <c r="C96" s="6" t="s">
        <v>26</v>
      </c>
      <c r="D96" s="7">
        <v>226.8</v>
      </c>
      <c r="E96" s="7">
        <v>225.39</v>
      </c>
      <c r="F96" s="7">
        <v>196.25999999999996</v>
      </c>
      <c r="G96" s="7">
        <v>171.88999999999996</v>
      </c>
      <c r="H96" s="7">
        <v>139.91999999999999</v>
      </c>
      <c r="I96" s="7">
        <v>160.62</v>
      </c>
      <c r="J96" s="7">
        <v>172.37</v>
      </c>
      <c r="K96" s="7">
        <v>266.57</v>
      </c>
      <c r="L96" s="7">
        <v>267.02999999999992</v>
      </c>
      <c r="M96" s="7">
        <v>249.12</v>
      </c>
      <c r="N96" s="7">
        <v>237.14000000000001</v>
      </c>
      <c r="O96" s="7">
        <v>231.14</v>
      </c>
      <c r="P96" s="7">
        <v>109.76</v>
      </c>
      <c r="Q96" s="7">
        <v>108.86000000000001</v>
      </c>
      <c r="R96" s="7">
        <v>151.26</v>
      </c>
      <c r="S96" s="7">
        <v>217.52</v>
      </c>
      <c r="T96" s="7">
        <v>285.95999999999998</v>
      </c>
      <c r="U96" s="7">
        <v>317.91000000000003</v>
      </c>
      <c r="V96" s="7">
        <v>430.01</v>
      </c>
      <c r="W96" s="7">
        <v>450</v>
      </c>
      <c r="X96" s="7">
        <v>426.92000000000007</v>
      </c>
      <c r="Y96" s="7">
        <v>333.11</v>
      </c>
      <c r="Z96" s="7">
        <v>280.45999999999998</v>
      </c>
      <c r="AA96" s="8">
        <v>160.44</v>
      </c>
    </row>
    <row r="97" spans="1:27" x14ac:dyDescent="0.3">
      <c r="B97" s="65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3">
      <c r="B98" s="65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" thickBot="1" x14ac:dyDescent="0.35">
      <c r="B99" s="66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" thickTop="1" x14ac:dyDescent="0.3">
      <c r="A100" s="5"/>
      <c r="B100" s="64" t="s">
        <v>65</v>
      </c>
      <c r="C100" s="6" t="s">
        <v>26</v>
      </c>
      <c r="D100" s="7">
        <v>216.29</v>
      </c>
      <c r="E100" s="7">
        <v>205.76999999999998</v>
      </c>
      <c r="F100" s="7">
        <v>159.33000000000001</v>
      </c>
      <c r="G100" s="7">
        <v>131.69</v>
      </c>
      <c r="H100" s="7">
        <v>149.94</v>
      </c>
      <c r="I100" s="7">
        <v>240.06</v>
      </c>
      <c r="J100" s="7">
        <v>314.39</v>
      </c>
      <c r="K100" s="7">
        <v>403.77</v>
      </c>
      <c r="L100" s="7">
        <v>403.68</v>
      </c>
      <c r="M100" s="7">
        <v>381.36</v>
      </c>
      <c r="N100" s="7">
        <v>349.01999999999992</v>
      </c>
      <c r="O100" s="7">
        <v>334.44</v>
      </c>
      <c r="P100" s="7">
        <v>322.49999999999994</v>
      </c>
      <c r="Q100" s="7">
        <v>322.44</v>
      </c>
      <c r="R100" s="7">
        <v>320.55</v>
      </c>
      <c r="S100" s="7">
        <v>329.85</v>
      </c>
      <c r="T100" s="7">
        <v>346.67</v>
      </c>
      <c r="U100" s="7">
        <v>418.46</v>
      </c>
      <c r="V100" s="7">
        <v>450</v>
      </c>
      <c r="W100" s="7">
        <v>450</v>
      </c>
      <c r="X100" s="7">
        <v>391.61</v>
      </c>
      <c r="Y100" s="7">
        <v>326.87</v>
      </c>
      <c r="Z100" s="7">
        <v>329.87</v>
      </c>
      <c r="AA100" s="8">
        <v>282.86</v>
      </c>
    </row>
    <row r="101" spans="1:27" x14ac:dyDescent="0.3">
      <c r="B101" s="65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3">
      <c r="B102" s="65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" thickBot="1" x14ac:dyDescent="0.35">
      <c r="B103" s="66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" thickTop="1" x14ac:dyDescent="0.3">
      <c r="A104" s="5"/>
      <c r="B104" s="64" t="s">
        <v>66</v>
      </c>
      <c r="C104" s="6" t="s">
        <v>26</v>
      </c>
      <c r="D104" s="7">
        <v>300.06</v>
      </c>
      <c r="E104" s="7">
        <v>258.32</v>
      </c>
      <c r="F104" s="7">
        <v>240.95999999999998</v>
      </c>
      <c r="G104" s="7">
        <v>237.11000000000004</v>
      </c>
      <c r="H104" s="7">
        <v>250.60999999999999</v>
      </c>
      <c r="I104" s="7">
        <v>333.56</v>
      </c>
      <c r="J104" s="7">
        <v>368.3</v>
      </c>
      <c r="K104" s="7">
        <v>404.97</v>
      </c>
      <c r="L104" s="7">
        <v>393.15</v>
      </c>
      <c r="M104" s="7">
        <v>359.97000000000008</v>
      </c>
      <c r="N104" s="7">
        <v>339.26999999999992</v>
      </c>
      <c r="O104" s="7">
        <v>334.38</v>
      </c>
      <c r="P104" s="7">
        <v>325.46000000000004</v>
      </c>
      <c r="Q104" s="7">
        <v>308.83999999999997</v>
      </c>
      <c r="R104" s="7">
        <v>302.88</v>
      </c>
      <c r="S104" s="7">
        <v>345.12000000000006</v>
      </c>
      <c r="T104" s="7">
        <v>390.06</v>
      </c>
      <c r="U104" s="7">
        <v>412.37</v>
      </c>
      <c r="V104" s="7">
        <v>450</v>
      </c>
      <c r="W104" s="7">
        <v>450</v>
      </c>
      <c r="X104" s="7">
        <v>442.8</v>
      </c>
      <c r="Y104" s="7">
        <v>382.13</v>
      </c>
      <c r="Z104" s="7">
        <v>385.13</v>
      </c>
      <c r="AA104" s="8">
        <v>341.93</v>
      </c>
    </row>
    <row r="105" spans="1:27" x14ac:dyDescent="0.3">
      <c r="B105" s="65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3">
      <c r="B106" s="65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" thickBot="1" x14ac:dyDescent="0.35">
      <c r="B107" s="66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" thickTop="1" x14ac:dyDescent="0.3">
      <c r="A108" s="5"/>
      <c r="B108" s="64" t="s">
        <v>67</v>
      </c>
      <c r="C108" s="6" t="s">
        <v>26</v>
      </c>
      <c r="D108" s="7">
        <v>299.82</v>
      </c>
      <c r="E108" s="7">
        <v>288.86</v>
      </c>
      <c r="F108" s="7">
        <v>230.62426447158788</v>
      </c>
      <c r="G108" s="7">
        <v>211.90666666666667</v>
      </c>
      <c r="H108" s="7">
        <v>223.67666666666668</v>
      </c>
      <c r="I108" s="7">
        <v>279.20216946676402</v>
      </c>
      <c r="J108" s="7">
        <v>362.22</v>
      </c>
      <c r="K108" s="7">
        <v>450</v>
      </c>
      <c r="L108" s="7">
        <v>450</v>
      </c>
      <c r="M108" s="7">
        <v>406.41</v>
      </c>
      <c r="N108" s="7">
        <v>336.77999999999992</v>
      </c>
      <c r="O108" s="7">
        <v>322.91000000000003</v>
      </c>
      <c r="P108" s="7">
        <v>299.7</v>
      </c>
      <c r="Q108" s="7">
        <v>275.39</v>
      </c>
      <c r="R108" s="7">
        <v>271.64</v>
      </c>
      <c r="S108" s="7">
        <v>335.46</v>
      </c>
      <c r="T108" s="7">
        <v>335.46</v>
      </c>
      <c r="U108" s="7">
        <v>354.66</v>
      </c>
      <c r="V108" s="7">
        <v>409.31999999999994</v>
      </c>
      <c r="W108" s="7">
        <v>404.93</v>
      </c>
      <c r="X108" s="7">
        <v>366.17</v>
      </c>
      <c r="Y108" s="7">
        <v>335.95999999999992</v>
      </c>
      <c r="Z108" s="7">
        <v>330.3</v>
      </c>
      <c r="AA108" s="8">
        <v>295.72999999999996</v>
      </c>
    </row>
    <row r="109" spans="1:27" x14ac:dyDescent="0.3">
      <c r="B109" s="65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3">
      <c r="B110" s="65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" thickBot="1" x14ac:dyDescent="0.35">
      <c r="B111" s="66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" thickTop="1" x14ac:dyDescent="0.3">
      <c r="A112" s="5"/>
      <c r="B112" s="64" t="s">
        <v>68</v>
      </c>
      <c r="C112" s="6" t="s">
        <v>26</v>
      </c>
      <c r="D112" s="7">
        <v>292.5</v>
      </c>
      <c r="E112" s="7">
        <v>258.11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387.24000000000007</v>
      </c>
      <c r="L112" s="7">
        <v>388.62</v>
      </c>
      <c r="M112" s="7">
        <v>359.91</v>
      </c>
      <c r="N112" s="7">
        <v>338.87999999999994</v>
      </c>
      <c r="O112" s="7">
        <v>318.32</v>
      </c>
      <c r="P112" s="7">
        <v>298.16000000000003</v>
      </c>
      <c r="Q112" s="7">
        <v>278.28000000000003</v>
      </c>
      <c r="R112" s="7">
        <v>266.87</v>
      </c>
      <c r="S112" s="7">
        <v>341.82</v>
      </c>
      <c r="T112" s="7">
        <v>355.25</v>
      </c>
      <c r="U112" s="7">
        <v>403.89</v>
      </c>
      <c r="V112" s="7">
        <v>427.5</v>
      </c>
      <c r="W112" s="7">
        <v>434.12</v>
      </c>
      <c r="X112" s="7">
        <v>354.74</v>
      </c>
      <c r="Y112" s="7">
        <v>354.98999999999995</v>
      </c>
      <c r="Z112" s="7">
        <v>337.53</v>
      </c>
      <c r="AA112" s="8">
        <v>274.70999999999998</v>
      </c>
    </row>
    <row r="113" spans="1:27" x14ac:dyDescent="0.3">
      <c r="B113" s="65"/>
      <c r="C113" s="6" t="s">
        <v>27</v>
      </c>
      <c r="D113" s="7">
        <v>0</v>
      </c>
      <c r="E113" s="7">
        <v>0</v>
      </c>
      <c r="F113" s="7">
        <v>85.55</v>
      </c>
      <c r="G113" s="7">
        <v>0</v>
      </c>
      <c r="H113" s="7">
        <v>0</v>
      </c>
      <c r="I113" s="7">
        <v>97.41</v>
      </c>
      <c r="J113" s="7">
        <v>109.95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3">
      <c r="B114" s="65"/>
      <c r="C114" s="6" t="s">
        <v>28</v>
      </c>
      <c r="D114" s="7">
        <v>0</v>
      </c>
      <c r="E114" s="7">
        <v>0</v>
      </c>
      <c r="F114" s="7">
        <v>0</v>
      </c>
      <c r="G114" s="7">
        <v>83.03</v>
      </c>
      <c r="H114" s="7">
        <v>85.52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" thickBot="1" x14ac:dyDescent="0.35">
      <c r="B115" s="66"/>
      <c r="C115" s="9" t="s">
        <v>29</v>
      </c>
      <c r="D115" s="10">
        <v>0</v>
      </c>
      <c r="E115" s="10">
        <v>0</v>
      </c>
      <c r="F115" s="10">
        <v>0</v>
      </c>
      <c r="G115" s="10">
        <v>249.09</v>
      </c>
      <c r="H115" s="10">
        <v>256.55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" thickTop="1" x14ac:dyDescent="0.3">
      <c r="A116" s="5"/>
      <c r="B116" s="64" t="s">
        <v>69</v>
      </c>
      <c r="C116" s="6" t="s">
        <v>26</v>
      </c>
      <c r="D116" s="7">
        <v>228.08</v>
      </c>
      <c r="E116" s="7">
        <v>180.37615384615384</v>
      </c>
      <c r="F116" s="7">
        <v>146.89666666666665</v>
      </c>
      <c r="G116" s="7">
        <v>145.6275</v>
      </c>
      <c r="H116" s="7">
        <v>177.33</v>
      </c>
      <c r="I116" s="7">
        <v>0</v>
      </c>
      <c r="J116" s="7">
        <v>0</v>
      </c>
      <c r="K116" s="7">
        <v>0</v>
      </c>
      <c r="L116" s="7">
        <v>379.08000000000004</v>
      </c>
      <c r="M116" s="7">
        <v>322.5</v>
      </c>
      <c r="N116" s="7">
        <v>322.95000000000005</v>
      </c>
      <c r="O116" s="7">
        <v>299.95999999999998</v>
      </c>
      <c r="P116" s="7">
        <v>299.39999999999992</v>
      </c>
      <c r="Q116" s="7">
        <v>275.81</v>
      </c>
      <c r="R116" s="7">
        <v>239.96000000000004</v>
      </c>
      <c r="S116" s="7">
        <v>228.06</v>
      </c>
      <c r="T116" s="7">
        <v>292.49</v>
      </c>
      <c r="U116" s="7">
        <v>345.75</v>
      </c>
      <c r="V116" s="7">
        <v>367.5</v>
      </c>
      <c r="W116" s="7">
        <v>366.62999999999994</v>
      </c>
      <c r="X116" s="7">
        <v>332.22</v>
      </c>
      <c r="Y116" s="7">
        <v>306.3</v>
      </c>
      <c r="Z116" s="7">
        <v>293.55</v>
      </c>
      <c r="AA116" s="8">
        <v>236.33</v>
      </c>
    </row>
    <row r="117" spans="1:27" x14ac:dyDescent="0.3">
      <c r="B117" s="65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3">
      <c r="B118" s="65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86.35</v>
      </c>
      <c r="J118" s="7">
        <v>108.68</v>
      </c>
      <c r="K118" s="7">
        <v>125.05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" thickBot="1" x14ac:dyDescent="0.35">
      <c r="B119" s="66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259.05</v>
      </c>
      <c r="J119" s="10">
        <v>326.04000000000002</v>
      </c>
      <c r="K119" s="10">
        <v>375.15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" thickTop="1" x14ac:dyDescent="0.3">
      <c r="A120" s="5"/>
      <c r="B120" s="64" t="s">
        <v>70</v>
      </c>
      <c r="C120" s="6" t="s">
        <v>26</v>
      </c>
      <c r="D120" s="7">
        <v>265.64</v>
      </c>
      <c r="E120" s="7">
        <v>224.21601769911504</v>
      </c>
      <c r="F120" s="7">
        <v>179.70259987317692</v>
      </c>
      <c r="G120" s="7">
        <v>146.89666666666665</v>
      </c>
      <c r="H120" s="7">
        <v>162.57666666666668</v>
      </c>
      <c r="I120" s="7">
        <v>210.85175953079178</v>
      </c>
      <c r="J120" s="7">
        <v>241.66555028962614</v>
      </c>
      <c r="K120" s="7">
        <v>296.02999999999997</v>
      </c>
      <c r="L120" s="7">
        <v>316.43</v>
      </c>
      <c r="M120" s="7">
        <v>265.76</v>
      </c>
      <c r="N120" s="7">
        <v>256.7</v>
      </c>
      <c r="O120" s="7">
        <v>228.15000000000003</v>
      </c>
      <c r="P120" s="7">
        <v>225</v>
      </c>
      <c r="Q120" s="7">
        <v>202.14</v>
      </c>
      <c r="R120" s="7">
        <v>203.73</v>
      </c>
      <c r="S120" s="7">
        <v>235.25</v>
      </c>
      <c r="T120" s="7">
        <v>264.42</v>
      </c>
      <c r="U120" s="7">
        <v>299.3</v>
      </c>
      <c r="V120" s="7">
        <v>342.9</v>
      </c>
      <c r="W120" s="7">
        <v>363.45</v>
      </c>
      <c r="X120" s="7">
        <v>339.75</v>
      </c>
      <c r="Y120" s="7">
        <v>307.5</v>
      </c>
      <c r="Z120" s="7">
        <v>268.68</v>
      </c>
      <c r="AA120" s="8">
        <v>216.66</v>
      </c>
    </row>
    <row r="121" spans="1:27" x14ac:dyDescent="0.3">
      <c r="B121" s="65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3">
      <c r="B122" s="65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" thickBot="1" x14ac:dyDescent="0.35">
      <c r="B123" s="66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" thickTop="1" x14ac:dyDescent="0.3">
      <c r="A124" s="5"/>
      <c r="B124" s="64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x14ac:dyDescent="0.3">
      <c r="B125" s="65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x14ac:dyDescent="0.3">
      <c r="B126" s="65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x14ac:dyDescent="0.3">
      <c r="B127" s="74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x14ac:dyDescent="0.3">
      <c r="C128" s="16"/>
    </row>
    <row r="137" spans="26:26" x14ac:dyDescent="0.3">
      <c r="Z137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J29" sqref="J29"/>
    </sheetView>
  </sheetViews>
  <sheetFormatPr defaultColWidth="9.109375" defaultRowHeight="14.4" x14ac:dyDescent="0.3"/>
  <cols>
    <col min="1" max="1" width="16.109375" style="1" customWidth="1"/>
    <col min="2" max="2" width="9.5546875" style="1" customWidth="1"/>
    <col min="3" max="3" width="11.33203125" style="1" customWidth="1"/>
    <col min="4" max="4" width="17.33203125" style="1" customWidth="1"/>
    <col min="5" max="16384" width="9.109375" style="1"/>
  </cols>
  <sheetData>
    <row r="1" spans="1:5" ht="35.25" customHeight="1" thickBot="1" x14ac:dyDescent="0.35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5">
      <c r="A2" s="20" t="str">
        <f>'Angazirana aFRR energija'!B4</f>
        <v>01.10.2021</v>
      </c>
      <c r="B2" s="21" t="s">
        <v>34</v>
      </c>
      <c r="C2" s="21">
        <v>1</v>
      </c>
      <c r="D2" s="22">
        <v>61.6875</v>
      </c>
    </row>
    <row r="3" spans="1:5" ht="15" customHeight="1" thickTop="1" thickBot="1" x14ac:dyDescent="0.35">
      <c r="A3" s="20" t="str">
        <f>'Angazirana aFRR energija'!B5</f>
        <v>02.10.2021</v>
      </c>
      <c r="B3" s="21" t="s">
        <v>34</v>
      </c>
      <c r="C3" s="21">
        <v>1</v>
      </c>
      <c r="D3" s="22">
        <v>61.6783</v>
      </c>
    </row>
    <row r="4" spans="1:5" ht="15.75" customHeight="1" thickTop="1" thickBot="1" x14ac:dyDescent="0.35">
      <c r="A4" s="20" t="str">
        <f>'Angazirana aFRR energija'!B6</f>
        <v>03.10.2021</v>
      </c>
      <c r="B4" s="21" t="s">
        <v>34</v>
      </c>
      <c r="C4" s="21">
        <v>1</v>
      </c>
      <c r="D4" s="22">
        <v>61.6783</v>
      </c>
    </row>
    <row r="5" spans="1:5" ht="15" customHeight="1" thickTop="1" thickBot="1" x14ac:dyDescent="0.35">
      <c r="A5" s="20" t="str">
        <f>'Angazirana aFRR energija'!B7</f>
        <v>04.10.2021</v>
      </c>
      <c r="B5" s="21" t="s">
        <v>34</v>
      </c>
      <c r="C5" s="21">
        <v>1</v>
      </c>
      <c r="D5" s="22">
        <v>61.6783</v>
      </c>
    </row>
    <row r="6" spans="1:5" ht="15" customHeight="1" thickTop="1" thickBot="1" x14ac:dyDescent="0.35">
      <c r="A6" s="20" t="str">
        <f>'Angazirana aFRR energija'!B8</f>
        <v>05.10.2021</v>
      </c>
      <c r="B6" s="21" t="s">
        <v>34</v>
      </c>
      <c r="C6" s="21">
        <v>1</v>
      </c>
      <c r="D6" s="22">
        <v>61.678100000000001</v>
      </c>
    </row>
    <row r="7" spans="1:5" ht="15" customHeight="1" thickTop="1" thickBot="1" x14ac:dyDescent="0.35">
      <c r="A7" s="20" t="str">
        <f>'Angazirana aFRR energija'!B9</f>
        <v>06.10.2021</v>
      </c>
      <c r="B7" s="21" t="s">
        <v>34</v>
      </c>
      <c r="C7" s="21">
        <v>1</v>
      </c>
      <c r="D7" s="22">
        <v>61.683</v>
      </c>
    </row>
    <row r="8" spans="1:5" ht="15.75" customHeight="1" thickTop="1" thickBot="1" x14ac:dyDescent="0.35">
      <c r="A8" s="20" t="str">
        <f>'Angazirana aFRR energija'!B10</f>
        <v>07.10.2021</v>
      </c>
      <c r="B8" s="21" t="s">
        <v>34</v>
      </c>
      <c r="C8" s="21">
        <v>1</v>
      </c>
      <c r="D8" s="22">
        <v>61.691000000000003</v>
      </c>
    </row>
    <row r="9" spans="1:5" ht="15" customHeight="1" thickTop="1" thickBot="1" x14ac:dyDescent="0.35">
      <c r="A9" s="20" t="str">
        <f>'Angazirana aFRR energija'!B11</f>
        <v>08.10.2021</v>
      </c>
      <c r="B9" s="21" t="s">
        <v>34</v>
      </c>
      <c r="C9" s="21">
        <v>1</v>
      </c>
      <c r="D9" s="22">
        <v>61.691000000000003</v>
      </c>
    </row>
    <row r="10" spans="1:5" ht="15" customHeight="1" thickTop="1" thickBot="1" x14ac:dyDescent="0.35">
      <c r="A10" s="20" t="str">
        <f>'Angazirana aFRR energija'!B12</f>
        <v>09.10.2021</v>
      </c>
      <c r="B10" s="21" t="s">
        <v>34</v>
      </c>
      <c r="C10" s="21">
        <v>1</v>
      </c>
      <c r="D10" s="22">
        <v>61.695</v>
      </c>
    </row>
    <row r="11" spans="1:5" ht="15" customHeight="1" thickTop="1" thickBot="1" x14ac:dyDescent="0.35">
      <c r="A11" s="20" t="str">
        <f>'Angazirana aFRR energija'!B13</f>
        <v>10.10.2021</v>
      </c>
      <c r="B11" s="21" t="s">
        <v>34</v>
      </c>
      <c r="C11" s="21">
        <v>1</v>
      </c>
      <c r="D11" s="22">
        <v>61.695</v>
      </c>
    </row>
    <row r="12" spans="1:5" ht="15.75" customHeight="1" thickTop="1" thickBot="1" x14ac:dyDescent="0.35">
      <c r="A12" s="20" t="str">
        <f>'Angazirana aFRR energija'!B14</f>
        <v>11.10.2021</v>
      </c>
      <c r="B12" s="21" t="s">
        <v>34</v>
      </c>
      <c r="C12" s="21">
        <v>1</v>
      </c>
      <c r="D12" s="22">
        <v>61.695</v>
      </c>
    </row>
    <row r="13" spans="1:5" ht="15" customHeight="1" thickTop="1" thickBot="1" x14ac:dyDescent="0.35">
      <c r="A13" s="20" t="str">
        <f>'Angazirana aFRR energija'!B15</f>
        <v>12.10.2021</v>
      </c>
      <c r="B13" s="21" t="s">
        <v>34</v>
      </c>
      <c r="C13" s="21">
        <v>1</v>
      </c>
      <c r="D13" s="22">
        <v>61.695</v>
      </c>
    </row>
    <row r="14" spans="1:5" ht="15" customHeight="1" thickTop="1" thickBot="1" x14ac:dyDescent="0.35">
      <c r="A14" s="20" t="str">
        <f>'Angazirana aFRR energija'!B16</f>
        <v>13.10.2021</v>
      </c>
      <c r="B14" s="21" t="s">
        <v>34</v>
      </c>
      <c r="C14" s="21">
        <v>1</v>
      </c>
      <c r="D14" s="22">
        <v>61.695</v>
      </c>
    </row>
    <row r="15" spans="1:5" ht="15" customHeight="1" thickTop="1" thickBot="1" x14ac:dyDescent="0.35">
      <c r="A15" s="20" t="str">
        <f>'Angazirana aFRR energija'!B17</f>
        <v>14.10.2021</v>
      </c>
      <c r="B15" s="21" t="s">
        <v>34</v>
      </c>
      <c r="C15" s="21">
        <v>1</v>
      </c>
      <c r="D15" s="22">
        <v>61.695</v>
      </c>
    </row>
    <row r="16" spans="1:5" ht="15.75" customHeight="1" thickTop="1" thickBot="1" x14ac:dyDescent="0.35">
      <c r="A16" s="20" t="str">
        <f>'Angazirana aFRR energija'!B18</f>
        <v>15.10.2021</v>
      </c>
      <c r="B16" s="21" t="s">
        <v>34</v>
      </c>
      <c r="C16" s="21">
        <v>1</v>
      </c>
      <c r="D16" s="22">
        <v>61.695</v>
      </c>
    </row>
    <row r="17" spans="1:4" ht="15" customHeight="1" thickTop="1" thickBot="1" x14ac:dyDescent="0.35">
      <c r="A17" s="20" t="str">
        <f>'Angazirana aFRR energija'!B19</f>
        <v>16.10.2021</v>
      </c>
      <c r="B17" s="21" t="s">
        <v>34</v>
      </c>
      <c r="C17" s="21">
        <v>1</v>
      </c>
      <c r="D17" s="22">
        <v>61.695</v>
      </c>
    </row>
    <row r="18" spans="1:4" ht="15" customHeight="1" thickTop="1" thickBot="1" x14ac:dyDescent="0.35">
      <c r="A18" s="20" t="str">
        <f>'Angazirana aFRR energija'!B20</f>
        <v>17.10.2021</v>
      </c>
      <c r="B18" s="21" t="s">
        <v>34</v>
      </c>
      <c r="C18" s="21">
        <v>1</v>
      </c>
      <c r="D18" s="22">
        <v>61.695</v>
      </c>
    </row>
    <row r="19" spans="1:4" ht="15" customHeight="1" thickTop="1" thickBot="1" x14ac:dyDescent="0.35">
      <c r="A19" s="20" t="str">
        <f>'Angazirana aFRR energija'!B21</f>
        <v>18.10.2021</v>
      </c>
      <c r="B19" s="21" t="s">
        <v>34</v>
      </c>
      <c r="C19" s="21">
        <v>1</v>
      </c>
      <c r="D19" s="22">
        <v>61.695</v>
      </c>
    </row>
    <row r="20" spans="1:4" ht="15.75" customHeight="1" thickTop="1" thickBot="1" x14ac:dyDescent="0.35">
      <c r="A20" s="20" t="str">
        <f>'Angazirana aFRR energija'!B22</f>
        <v>19.10.2021</v>
      </c>
      <c r="B20" s="21" t="s">
        <v>34</v>
      </c>
      <c r="C20" s="21">
        <v>1</v>
      </c>
      <c r="D20" s="22">
        <v>61.695</v>
      </c>
    </row>
    <row r="21" spans="1:4" ht="15" customHeight="1" thickTop="1" thickBot="1" x14ac:dyDescent="0.35">
      <c r="A21" s="20" t="str">
        <f>'Angazirana aFRR energija'!B23</f>
        <v>20.10.2021</v>
      </c>
      <c r="B21" s="21" t="s">
        <v>34</v>
      </c>
      <c r="C21" s="21">
        <v>1</v>
      </c>
      <c r="D21" s="22">
        <v>61.695</v>
      </c>
    </row>
    <row r="22" spans="1:4" ht="15.75" customHeight="1" thickTop="1" thickBot="1" x14ac:dyDescent="0.35">
      <c r="A22" s="20" t="str">
        <f>'Angazirana aFRR energija'!B24</f>
        <v>21.10.2021</v>
      </c>
      <c r="B22" s="21" t="s">
        <v>34</v>
      </c>
      <c r="C22" s="21">
        <v>1</v>
      </c>
      <c r="D22" s="22">
        <v>61.695</v>
      </c>
    </row>
    <row r="23" spans="1:4" ht="15" customHeight="1" thickTop="1" thickBot="1" x14ac:dyDescent="0.35">
      <c r="A23" s="20" t="str">
        <f>'Angazirana aFRR energija'!B25</f>
        <v>22.10.2021</v>
      </c>
      <c r="B23" s="21" t="s">
        <v>34</v>
      </c>
      <c r="C23" s="21">
        <v>1</v>
      </c>
      <c r="D23" s="22">
        <v>61.695</v>
      </c>
    </row>
    <row r="24" spans="1:4" ht="15.75" customHeight="1" thickTop="1" thickBot="1" x14ac:dyDescent="0.35">
      <c r="A24" s="20" t="str">
        <f>'Angazirana aFRR energija'!B26</f>
        <v>23.10.2021</v>
      </c>
      <c r="B24" s="21" t="s">
        <v>34</v>
      </c>
      <c r="C24" s="21">
        <v>1</v>
      </c>
      <c r="D24" s="22">
        <v>61.695</v>
      </c>
    </row>
    <row r="25" spans="1:4" ht="15" customHeight="1" thickTop="1" thickBot="1" x14ac:dyDescent="0.35">
      <c r="A25" s="20" t="str">
        <f>'Angazirana aFRR energija'!B27</f>
        <v>24.10.2021</v>
      </c>
      <c r="B25" s="21" t="s">
        <v>34</v>
      </c>
      <c r="C25" s="21">
        <v>1</v>
      </c>
      <c r="D25" s="22">
        <v>61.695</v>
      </c>
    </row>
    <row r="26" spans="1:4" ht="15" customHeight="1" thickTop="1" thickBot="1" x14ac:dyDescent="0.35">
      <c r="A26" s="20" t="str">
        <f>'Angazirana aFRR energija'!B28</f>
        <v>25.10.2021</v>
      </c>
      <c r="B26" s="21" t="s">
        <v>34</v>
      </c>
      <c r="C26" s="21">
        <v>1</v>
      </c>
      <c r="D26" s="22">
        <v>61.695</v>
      </c>
    </row>
    <row r="27" spans="1:4" ht="16.5" customHeight="1" thickTop="1" thickBot="1" x14ac:dyDescent="0.35">
      <c r="A27" s="20" t="str">
        <f>'Angazirana aFRR energija'!B29</f>
        <v>26.10.2021</v>
      </c>
      <c r="B27" s="21" t="s">
        <v>34</v>
      </c>
      <c r="C27" s="21">
        <v>1</v>
      </c>
      <c r="D27" s="22">
        <v>61.695</v>
      </c>
    </row>
    <row r="28" spans="1:4" ht="16.8" thickTop="1" thickBot="1" x14ac:dyDescent="0.35">
      <c r="A28" s="20" t="str">
        <f>'Angazirana aFRR energija'!B30</f>
        <v>27.10.2021</v>
      </c>
      <c r="B28" s="21" t="s">
        <v>34</v>
      </c>
      <c r="C28" s="21">
        <v>1</v>
      </c>
      <c r="D28" s="22">
        <v>61.695</v>
      </c>
    </row>
    <row r="29" spans="1:4" ht="16.8" thickTop="1" thickBot="1" x14ac:dyDescent="0.35">
      <c r="A29" s="20" t="str">
        <f>'Angazirana aFRR energija'!B31</f>
        <v>28.10.2021</v>
      </c>
      <c r="B29" s="21" t="s">
        <v>34</v>
      </c>
      <c r="C29" s="21">
        <v>1</v>
      </c>
      <c r="D29" s="22">
        <v>61.695</v>
      </c>
    </row>
    <row r="30" spans="1:4" ht="16.8" thickTop="1" thickBot="1" x14ac:dyDescent="0.35">
      <c r="A30" s="20" t="str">
        <f>'Angazirana aFRR energija'!B32</f>
        <v>29.10.2021</v>
      </c>
      <c r="B30" s="21" t="s">
        <v>34</v>
      </c>
      <c r="C30" s="21">
        <v>1</v>
      </c>
      <c r="D30" s="22">
        <v>61.695</v>
      </c>
    </row>
    <row r="31" spans="1:4" ht="16.8" thickTop="1" thickBot="1" x14ac:dyDescent="0.35">
      <c r="A31" s="20" t="str">
        <f>'Angazirana aFRR energija'!B33</f>
        <v>30.10.2021</v>
      </c>
      <c r="B31" s="21" t="s">
        <v>34</v>
      </c>
      <c r="C31" s="21">
        <v>1</v>
      </c>
      <c r="D31" s="22">
        <v>61.6751</v>
      </c>
    </row>
    <row r="32" spans="1:4" ht="16.2" thickTop="1" x14ac:dyDescent="0.3">
      <c r="A32" s="23" t="str">
        <f>'Angazirana aFRR energija'!B34</f>
        <v>31.10.2021</v>
      </c>
      <c r="B32" s="24" t="s">
        <v>34</v>
      </c>
      <c r="C32" s="24">
        <v>1</v>
      </c>
      <c r="D32" s="25">
        <v>61.6751</v>
      </c>
    </row>
    <row r="35" spans="7:7" x14ac:dyDescent="0.3">
      <c r="G35" s="1" t="s">
        <v>35</v>
      </c>
    </row>
    <row r="131" spans="5:5" x14ac:dyDescent="0.3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82" zoomScale="70" zoomScaleNormal="70" workbookViewId="0">
      <selection activeCell="D108" sqref="D108"/>
    </sheetView>
  </sheetViews>
  <sheetFormatPr defaultColWidth="8.88671875" defaultRowHeight="14.4" x14ac:dyDescent="0.3"/>
  <cols>
    <col min="1" max="1" width="8.88671875" style="1"/>
    <col min="2" max="2" width="15.109375" style="1" bestFit="1" customWidth="1"/>
    <col min="3" max="3" width="23.5546875" style="1" customWidth="1"/>
    <col min="4" max="26" width="14.88671875" style="1" bestFit="1" customWidth="1"/>
    <col min="27" max="27" width="11.109375" style="1" customWidth="1"/>
    <col min="28" max="16384" width="8.88671875" style="1"/>
  </cols>
  <sheetData>
    <row r="2" spans="2:27" ht="30.75" customHeight="1" thickBot="1" x14ac:dyDescent="0.35">
      <c r="B2" s="67" t="s">
        <v>0</v>
      </c>
      <c r="C2" s="69" t="s">
        <v>1</v>
      </c>
      <c r="D2" s="71" t="s">
        <v>72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2:27" ht="25.5" customHeight="1" thickTop="1" thickBot="1" x14ac:dyDescent="0.35">
      <c r="B3" s="68"/>
      <c r="C3" s="70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" thickTop="1" x14ac:dyDescent="0.3">
      <c r="B4" s="64" t="str">
        <f>'Cena na poramnuvanje'!B4:B7</f>
        <v>01.10.2021</v>
      </c>
      <c r="C4" s="6" t="s">
        <v>26</v>
      </c>
      <c r="D4" s="28">
        <f>'Cena na poramnuvanje'!D4*'Sreden kurs'!$D$2</f>
        <v>9772.8421875000004</v>
      </c>
      <c r="E4" s="28">
        <f>'Cena na poramnuvanje'!E4*'Sreden kurs'!$D$2</f>
        <v>7090.6696875000007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13694.3165625</v>
      </c>
      <c r="L4" s="28">
        <f>'Cena na poramnuvanje'!L4*'Sreden kurs'!$D$2</f>
        <v>15232.802812500002</v>
      </c>
      <c r="M4" s="28">
        <f>'Cena na poramnuvanje'!M4*'Sreden kurs'!$D$2</f>
        <v>14011.3903125</v>
      </c>
      <c r="N4" s="28">
        <f>'Cena na poramnuvanje'!N4*'Sreden kurs'!$D$2</f>
        <v>14488.2346875</v>
      </c>
      <c r="O4" s="28">
        <f>'Cena na poramnuvanje'!O4*'Sreden kurs'!$D$2</f>
        <v>14733.134062500003</v>
      </c>
      <c r="P4" s="28">
        <f>'Cena na poramnuvanje'!P4*'Sreden kurs'!$D$2</f>
        <v>13952.787187500002</v>
      </c>
      <c r="Q4" s="28">
        <f>'Cena na poramnuvanje'!Q4*'Sreden kurs'!$D$2</f>
        <v>12904.7165625</v>
      </c>
      <c r="R4" s="28">
        <f>'Cena na poramnuvanje'!R4*'Sreden kurs'!$D$2</f>
        <v>10418.489551336444</v>
      </c>
      <c r="S4" s="28">
        <f>'Cena na poramnuvanje'!S4*'Sreden kurs'!$D$2</f>
        <v>10313.685148688492</v>
      </c>
      <c r="T4" s="28">
        <f>'Cena na poramnuvanje'!T4*'Sreden kurs'!$D$2</f>
        <v>11542.039687499999</v>
      </c>
      <c r="U4" s="28">
        <f>'Cena na poramnuvanje'!U4*'Sreden kurs'!$D$2</f>
        <v>12735.075937500002</v>
      </c>
      <c r="V4" s="28">
        <f>'Cena na poramnuvanje'!V4*'Sreden kurs'!$D$2</f>
        <v>14696.738437499998</v>
      </c>
      <c r="W4" s="28">
        <f>'Cena na poramnuvanje'!W4*'Sreden kurs'!$D$2</f>
        <v>17580.618497807016</v>
      </c>
      <c r="X4" s="28">
        <f>'Cena na poramnuvanje'!X4*'Sreden kurs'!$D$2</f>
        <v>15335.334738864492</v>
      </c>
      <c r="Y4" s="28">
        <f>'Cena na poramnuvanje'!Y4*'Sreden kurs'!$D$2</f>
        <v>11017.746712223587</v>
      </c>
      <c r="Z4" s="28">
        <f>'Cena na poramnuvanje'!Z4*'Sreden kurs'!$D$2</f>
        <v>10758.899104938271</v>
      </c>
      <c r="AA4" s="29">
        <f>'Cena na poramnuvanje'!AA4*'Sreden kurs'!$D$2</f>
        <v>9485.6382207805455</v>
      </c>
    </row>
    <row r="5" spans="2:27" x14ac:dyDescent="0.3">
      <c r="B5" s="65"/>
      <c r="C5" s="6" t="s">
        <v>27</v>
      </c>
      <c r="D5" s="28">
        <f>'Cena na poramnuvanje'!D5*'Sreden kurs'!$D$2</f>
        <v>0</v>
      </c>
      <c r="E5" s="28">
        <f>'Cena na poramnuvanje'!E5*'Sreden kurs'!$D$2</f>
        <v>0</v>
      </c>
      <c r="F5" s="28">
        <f>'Cena na poramnuvanje'!F5*'Sreden kurs'!$D$2</f>
        <v>0</v>
      </c>
      <c r="G5" s="28">
        <f>'Cena na poramnuvanje'!G5*'Sreden kurs'!$D$2</f>
        <v>0</v>
      </c>
      <c r="H5" s="28">
        <f>'Cena na poramnuvanje'!H5*'Sreden kurs'!$D$2</f>
        <v>0</v>
      </c>
      <c r="I5" s="28">
        <f>'Cena na poramnuvanje'!I5*'Sreden kurs'!$D$2</f>
        <v>0</v>
      </c>
      <c r="J5" s="28">
        <f>'Cena na poramnuvanje'!J5*'Sreden kurs'!$D$2</f>
        <v>0</v>
      </c>
      <c r="K5" s="28">
        <f>'Cena na poramnuvanje'!K5*'Sreden kurs'!$D$2</f>
        <v>0</v>
      </c>
      <c r="L5" s="28">
        <f>'Cena na poramnuvanje'!L5*'Sreden kurs'!$D$2</f>
        <v>0</v>
      </c>
      <c r="M5" s="28">
        <f>'Cena na poramnuvanje'!M5*'Sreden kurs'!$D$2</f>
        <v>0</v>
      </c>
      <c r="N5" s="28">
        <f>'Cena na poramnuvanje'!N5*'Sreden kurs'!$D$2</f>
        <v>0</v>
      </c>
      <c r="O5" s="28">
        <f>'Cena na poramnuvanje'!O5*'Sreden kurs'!$D$2</f>
        <v>0</v>
      </c>
      <c r="P5" s="28">
        <f>'Cena na poramnuvanje'!P5*'Sreden kurs'!$D$2</f>
        <v>0</v>
      </c>
      <c r="Q5" s="28">
        <f>'Cena na poramnuvanje'!Q5*'Sreden kurs'!$D$2</f>
        <v>0</v>
      </c>
      <c r="R5" s="28">
        <f>'Cena na poramnuvanje'!R5*'Sreden kurs'!$D$2</f>
        <v>0</v>
      </c>
      <c r="S5" s="28">
        <f>'Cena na poramnuvanje'!S5*'Sreden kurs'!$D$2</f>
        <v>0</v>
      </c>
      <c r="T5" s="28">
        <f>'Cena na poramnuvanje'!T5*'Sreden kurs'!$D$2</f>
        <v>0</v>
      </c>
      <c r="U5" s="28">
        <f>'Cena na poramnuvanje'!U5*'Sreden kurs'!$D$2</f>
        <v>0</v>
      </c>
      <c r="V5" s="28">
        <f>'Cena na poramnuvanje'!V5*'Sreden kurs'!$D$2</f>
        <v>0</v>
      </c>
      <c r="W5" s="28">
        <f>'Cena na poramnuvanje'!W5*'Sreden kurs'!$D$2</f>
        <v>0</v>
      </c>
      <c r="X5" s="28">
        <f>'Cena na poramnuvanje'!X5*'Sreden kurs'!$D$2</f>
        <v>0</v>
      </c>
      <c r="Y5" s="28">
        <f>'Cena na poramnuvanje'!Y5*'Sreden kurs'!$D$2</f>
        <v>0</v>
      </c>
      <c r="Z5" s="28">
        <f>'Cena na poramnuvanje'!Z5*'Sreden kurs'!$D$2</f>
        <v>0</v>
      </c>
      <c r="AA5" s="29">
        <f>'Cena na poramnuvanje'!AA5*'Sreden kurs'!$D$2</f>
        <v>0</v>
      </c>
    </row>
    <row r="6" spans="2:27" x14ac:dyDescent="0.3">
      <c r="B6" s="65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2059.745625</v>
      </c>
      <c r="G6" s="28">
        <f>'Cena na poramnuvanje'!G6*'Sreden kurs'!$D$2</f>
        <v>1478.649375</v>
      </c>
      <c r="H6" s="28">
        <f>'Cena na poramnuvanje'!H6*'Sreden kurs'!$D$2</f>
        <v>1681.6012500000002</v>
      </c>
      <c r="I6" s="28">
        <f>'Cena na poramnuvanje'!I6*'Sreden kurs'!$D$2</f>
        <v>4318.125</v>
      </c>
      <c r="J6" s="28">
        <f>'Cena na poramnuvanje'!J6*'Sreden kurs'!$D$2</f>
        <v>5038.0181250000005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" thickBot="1" x14ac:dyDescent="0.35">
      <c r="B7" s="66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6179.2368750000005</v>
      </c>
      <c r="G7" s="30">
        <f>'Cena na poramnuvanje'!G7*'Sreden kurs'!$D$2</f>
        <v>4435.9481249999999</v>
      </c>
      <c r="H7" s="30">
        <f>'Cena na poramnuvanje'!H7*'Sreden kurs'!$D$2</f>
        <v>5044.80375</v>
      </c>
      <c r="I7" s="30">
        <f>'Cena na poramnuvanje'!I7*'Sreden kurs'!$D$2</f>
        <v>12954.375</v>
      </c>
      <c r="J7" s="30">
        <f>'Cena na poramnuvanje'!J7*'Sreden kurs'!$D$2</f>
        <v>15113.4375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" thickTop="1" x14ac:dyDescent="0.3">
      <c r="B8" s="64" t="str">
        <f>'Cena na poramnuvanje'!B8:B11</f>
        <v>02.10.2021</v>
      </c>
      <c r="C8" s="6" t="s">
        <v>26</v>
      </c>
      <c r="D8" s="28">
        <f>'Cena na poramnuvanje'!D8*'Sreden kurs'!$D$3</f>
        <v>9627.0574555000003</v>
      </c>
      <c r="E8" s="28">
        <f>'Cena na poramnuvanje'!E8*'Sreden kurs'!$D$3</f>
        <v>8441.6005295000014</v>
      </c>
      <c r="F8" s="28">
        <f>'Cena na poramnuvanje'!F8*'Sreden kurs'!$D$3</f>
        <v>0</v>
      </c>
      <c r="G8" s="28">
        <f>'Cena na poramnuvanje'!G8*'Sreden kurs'!$D$3</f>
        <v>0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0</v>
      </c>
      <c r="K8" s="28">
        <f>'Cena na poramnuvanje'!K8*'Sreden kurs'!$D$3</f>
        <v>0</v>
      </c>
      <c r="L8" s="28">
        <f>'Cena na poramnuvanje'!L8*'Sreden kurs'!$D$3</f>
        <v>13219.483222347826</v>
      </c>
      <c r="M8" s="28">
        <f>'Cena na poramnuvanje'!M8*'Sreden kurs'!$D$3</f>
        <v>13220.711142736842</v>
      </c>
      <c r="N8" s="28">
        <f>'Cena na poramnuvanje'!N8*'Sreden kurs'!$D$3</f>
        <v>10870.4919835</v>
      </c>
      <c r="O8" s="28">
        <f>'Cena na poramnuvanje'!O8*'Sreden kurs'!$D$3</f>
        <v>9944.0839175000001</v>
      </c>
      <c r="P8" s="28">
        <f>'Cena na poramnuvanje'!P8*'Sreden kurs'!$D$3</f>
        <v>9863.9021275000014</v>
      </c>
      <c r="Q8" s="28">
        <f>'Cena na poramnuvanje'!Q8*'Sreden kurs'!$D$3</f>
        <v>7942.0062995000008</v>
      </c>
      <c r="R8" s="28">
        <f>'Cena na poramnuvanje'!R8*'Sreden kurs'!$D$3</f>
        <v>7736.9429757346088</v>
      </c>
      <c r="S8" s="28">
        <f>'Cena na poramnuvanje'!S8*'Sreden kurs'!$D$3</f>
        <v>9061.8483987058808</v>
      </c>
      <c r="T8" s="28">
        <f>'Cena na poramnuvanje'!T8*'Sreden kurs'!$D$3</f>
        <v>12155.2509725</v>
      </c>
      <c r="U8" s="28">
        <f>'Cena na poramnuvanje'!U8*'Sreden kurs'!$D$3</f>
        <v>12993.459069499997</v>
      </c>
      <c r="V8" s="28">
        <f>'Cena na poramnuvanje'!V8*'Sreden kurs'!$D$3</f>
        <v>17631.264449044855</v>
      </c>
      <c r="W8" s="28">
        <f>'Cena na poramnuvanje'!W8*'Sreden kurs'!$D$3</f>
        <v>19541.502034706467</v>
      </c>
      <c r="X8" s="28">
        <f>'Cena na poramnuvanje'!X8*'Sreden kurs'!$D$3</f>
        <v>18345.657313856736</v>
      </c>
      <c r="Y8" s="28">
        <f>'Cena na poramnuvanje'!Y8*'Sreden kurs'!$D$3</f>
        <v>16289.904364431484</v>
      </c>
      <c r="Z8" s="28">
        <f>'Cena na poramnuvanje'!Z8*'Sreden kurs'!$D$3</f>
        <v>14185.396238405054</v>
      </c>
      <c r="AA8" s="29">
        <f>'Cena na poramnuvanje'!AA8*'Sreden kurs'!$D$3</f>
        <v>9868.3418549422368</v>
      </c>
    </row>
    <row r="9" spans="2:27" x14ac:dyDescent="0.3">
      <c r="B9" s="65"/>
      <c r="C9" s="6" t="s">
        <v>27</v>
      </c>
      <c r="D9" s="28">
        <f>'Cena na poramnuvanje'!D9*'Sreden kurs'!$D$3</f>
        <v>0</v>
      </c>
      <c r="E9" s="28">
        <f>'Cena na poramnuvanje'!E9*'Sreden kurs'!$D$3</f>
        <v>0</v>
      </c>
      <c r="F9" s="28">
        <f>'Cena na poramnuvanje'!F9*'Sreden kurs'!$D$3</f>
        <v>0</v>
      </c>
      <c r="G9" s="28">
        <f>'Cena na poramnuvanje'!G9*'Sreden kurs'!$D$3</f>
        <v>0</v>
      </c>
      <c r="H9" s="28">
        <f>'Cena na poramnuvanje'!H9*'Sreden kurs'!$D$3</f>
        <v>0</v>
      </c>
      <c r="I9" s="28">
        <f>'Cena na poramnuvanje'!I9*'Sreden kurs'!$D$3</f>
        <v>0</v>
      </c>
      <c r="J9" s="28">
        <f>'Cena na poramnuvanje'!J9*'Sreden kurs'!$D$3</f>
        <v>2602.8242600000003</v>
      </c>
      <c r="K9" s="28">
        <f>'Cena na poramnuvanje'!K9*'Sreden kurs'!$D$3</f>
        <v>0</v>
      </c>
      <c r="L9" s="28">
        <f>'Cena na poramnuvanje'!L9*'Sreden kurs'!$D$3</f>
        <v>0</v>
      </c>
      <c r="M9" s="28">
        <f>'Cena na poramnuvanje'!M9*'Sreden kurs'!$D$3</f>
        <v>0</v>
      </c>
      <c r="N9" s="28">
        <f>'Cena na poramnuvanje'!N9*'Sreden kurs'!$D$3</f>
        <v>0</v>
      </c>
      <c r="O9" s="28">
        <f>'Cena na poramnuvanje'!O9*'Sreden kurs'!$D$3</f>
        <v>0</v>
      </c>
      <c r="P9" s="28">
        <f>'Cena na poramnuvanje'!P9*'Sreden kurs'!$D$3</f>
        <v>0</v>
      </c>
      <c r="Q9" s="28">
        <f>'Cena na poramnuvanje'!Q9*'Sreden kurs'!$D$3</f>
        <v>0</v>
      </c>
      <c r="R9" s="28">
        <f>'Cena na poramnuvanje'!R9*'Sreden kurs'!$D$3</f>
        <v>0</v>
      </c>
      <c r="S9" s="28">
        <f>'Cena na poramnuvanje'!S9*'Sreden kurs'!$D$3</f>
        <v>0</v>
      </c>
      <c r="T9" s="28">
        <f>'Cena na poramnuvanje'!T9*'Sreden kurs'!$D$3</f>
        <v>0</v>
      </c>
      <c r="U9" s="28">
        <f>'Cena na poramnuvanje'!U9*'Sreden kurs'!$D$3</f>
        <v>0</v>
      </c>
      <c r="V9" s="28">
        <f>'Cena na poramnuvanje'!V9*'Sreden kurs'!$D$3</f>
        <v>0</v>
      </c>
      <c r="W9" s="28">
        <f>'Cena na poramnuvanje'!W9*'Sreden kurs'!$D$3</f>
        <v>0</v>
      </c>
      <c r="X9" s="28">
        <f>'Cena na poramnuvanje'!X9*'Sreden kurs'!$D$3</f>
        <v>0</v>
      </c>
      <c r="Y9" s="28">
        <f>'Cena na poramnuvanje'!Y9*'Sreden kurs'!$D$3</f>
        <v>0</v>
      </c>
      <c r="Z9" s="28">
        <f>'Cena na poramnuvanje'!Z9*'Sreden kurs'!$D$3</f>
        <v>0</v>
      </c>
      <c r="AA9" s="29">
        <f>'Cena na poramnuvanje'!AA9*'Sreden kurs'!$D$3</f>
        <v>0</v>
      </c>
    </row>
    <row r="10" spans="2:27" x14ac:dyDescent="0.3">
      <c r="B10" s="65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3282.5191260000001</v>
      </c>
      <c r="G10" s="28">
        <f>'Cena na poramnuvanje'!G10*'Sreden kurs'!$D$3</f>
        <v>3154.2282620000001</v>
      </c>
      <c r="H10" s="28">
        <f>'Cena na poramnuvanje'!H10*'Sreden kurs'!$D$3</f>
        <v>3229.4757880000002</v>
      </c>
      <c r="I10" s="28">
        <f>'Cena na poramnuvanje'!I10*'Sreden kurs'!$D$3</f>
        <v>3454.6015829999997</v>
      </c>
      <c r="J10" s="28">
        <f>'Cena na poramnuvanje'!J10*'Sreden kurs'!$D$3</f>
        <v>0</v>
      </c>
      <c r="K10" s="28">
        <f>'Cena na poramnuvanje'!K10*'Sreden kurs'!$D$3</f>
        <v>4816.458447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" thickBot="1" x14ac:dyDescent="0.35">
      <c r="B11" s="66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9847.5573779999995</v>
      </c>
      <c r="G11" s="30">
        <f>'Cena na poramnuvanje'!G11*'Sreden kurs'!$D$3</f>
        <v>9462.0680030000003</v>
      </c>
      <c r="H11" s="30">
        <f>'Cena na poramnuvanje'!H11*'Sreden kurs'!$D$3</f>
        <v>9687.8105809999997</v>
      </c>
      <c r="I11" s="30">
        <f>'Cena na poramnuvanje'!I11*'Sreden kurs'!$D$3</f>
        <v>10363.804749000001</v>
      </c>
      <c r="J11" s="30">
        <f>'Cena na poramnuvanje'!J11*'Sreden kurs'!$D$3</f>
        <v>0</v>
      </c>
      <c r="K11" s="30">
        <f>'Cena na poramnuvanje'!K11*'Sreden kurs'!$D$3</f>
        <v>14449.375341000001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" thickTop="1" x14ac:dyDescent="0.3">
      <c r="B12" s="64" t="str">
        <f>'Cena na poramnuvanje'!B12:B15</f>
        <v>03.10.2021</v>
      </c>
      <c r="C12" s="6" t="s">
        <v>26</v>
      </c>
      <c r="D12" s="28">
        <f>'Cena na poramnuvanje'!D12*'Sreden kurs'!$D$4</f>
        <v>6818.5360650000002</v>
      </c>
      <c r="E12" s="28">
        <f>'Cena na poramnuvanje'!E12*'Sreden kurs'!$D$4</f>
        <v>2370.2970690000002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5909.3418518181816</v>
      </c>
      <c r="L12" s="28">
        <f>'Cena na poramnuvanje'!L12*'Sreden kurs'!$D$4</f>
        <v>4889.89583947555</v>
      </c>
      <c r="M12" s="28">
        <f>'Cena na poramnuvanje'!M12*'Sreden kurs'!$D$4</f>
        <v>1655.6679315364806</v>
      </c>
      <c r="N12" s="28">
        <f>'Cena na poramnuvanje'!N12*'Sreden kurs'!$D$4</f>
        <v>302.22367000000003</v>
      </c>
      <c r="O12" s="28">
        <f>'Cena na poramnuvanje'!O12*'Sreden kurs'!$D$4</f>
        <v>1039.8961380000001</v>
      </c>
      <c r="P12" s="28">
        <f>'Cena na poramnuvanje'!P12*'Sreden kurs'!$D$4</f>
        <v>0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0</v>
      </c>
      <c r="U12" s="28">
        <f>'Cena na poramnuvanje'!U12*'Sreden kurs'!$D$4</f>
        <v>11798.616607212733</v>
      </c>
      <c r="V12" s="28">
        <f>'Cena na poramnuvanje'!V12*'Sreden kurs'!$D$4</f>
        <v>15548.940582082641</v>
      </c>
      <c r="W12" s="28">
        <f>'Cena na poramnuvanje'!W12*'Sreden kurs'!$D$4</f>
        <v>18013.862756464689</v>
      </c>
      <c r="X12" s="28">
        <f>'Cena na poramnuvanje'!X12*'Sreden kurs'!$D$4</f>
        <v>16063.581781762774</v>
      </c>
      <c r="Y12" s="28">
        <f>'Cena na poramnuvanje'!Y12*'Sreden kurs'!$D$4</f>
        <v>11393.610071837615</v>
      </c>
      <c r="Z12" s="28">
        <f>'Cena na poramnuvanje'!Z12*'Sreden kurs'!$D$4</f>
        <v>10895.17993872614</v>
      </c>
      <c r="AA12" s="29">
        <f>'Cena na poramnuvanje'!AA12*'Sreden kurs'!$D$4</f>
        <v>7811.5566950000002</v>
      </c>
    </row>
    <row r="13" spans="2:27" x14ac:dyDescent="0.3">
      <c r="B13" s="65"/>
      <c r="C13" s="6" t="s">
        <v>27</v>
      </c>
      <c r="D13" s="28">
        <f>'Cena na poramnuvanje'!D13*'Sreden kurs'!$D$4</f>
        <v>0</v>
      </c>
      <c r="E13" s="28">
        <f>'Cena na poramnuvanje'!E13*'Sreden kurs'!$D$4</f>
        <v>0</v>
      </c>
      <c r="F13" s="28">
        <f>'Cena na poramnuvanje'!F13*'Sreden kurs'!$D$4</f>
        <v>0</v>
      </c>
      <c r="G13" s="28">
        <f>'Cena na poramnuvanje'!G13*'Sreden kurs'!$D$4</f>
        <v>0</v>
      </c>
      <c r="H13" s="28">
        <f>'Cena na poramnuvanje'!H13*'Sreden kurs'!$D$4</f>
        <v>0</v>
      </c>
      <c r="I13" s="28">
        <f>'Cena na poramnuvanje'!I13*'Sreden kurs'!$D$4</f>
        <v>0</v>
      </c>
      <c r="J13" s="28">
        <f>'Cena na poramnuvanje'!J13*'Sreden kurs'!$D$4</f>
        <v>0</v>
      </c>
      <c r="K13" s="28">
        <f>'Cena na poramnuvanje'!K13*'Sreden kurs'!$D$4</f>
        <v>0</v>
      </c>
      <c r="L13" s="28">
        <f>'Cena na poramnuvanje'!L13*'Sreden kurs'!$D$4</f>
        <v>0</v>
      </c>
      <c r="M13" s="28">
        <f>'Cena na poramnuvanje'!M13*'Sreden kurs'!$D$4</f>
        <v>0</v>
      </c>
      <c r="N13" s="28">
        <f>'Cena na poramnuvanje'!N13*'Sreden kurs'!$D$4</f>
        <v>0</v>
      </c>
      <c r="O13" s="28">
        <f>'Cena na poramnuvanje'!O13*'Sreden kurs'!$D$4</f>
        <v>0</v>
      </c>
      <c r="P13" s="28">
        <f>'Cena na poramnuvanje'!P13*'Sreden kurs'!$D$4</f>
        <v>986.23601700000006</v>
      </c>
      <c r="Q13" s="28">
        <f>'Cena na poramnuvanje'!Q13*'Sreden kurs'!$D$4</f>
        <v>986.23601700000006</v>
      </c>
      <c r="R13" s="28">
        <f>'Cena na poramnuvanje'!R13*'Sreden kurs'!$D$4</f>
        <v>986.23601699999995</v>
      </c>
      <c r="S13" s="28">
        <f>'Cena na poramnuvanje'!S13*'Sreden kurs'!$D$4</f>
        <v>2073.9449312843135</v>
      </c>
      <c r="T13" s="28">
        <f>'Cena na poramnuvanje'!T13*'Sreden kurs'!$D$4</f>
        <v>2664.5025600000004</v>
      </c>
      <c r="U13" s="28">
        <f>'Cena na poramnuvanje'!U13*'Sreden kurs'!$D$4</f>
        <v>0</v>
      </c>
      <c r="V13" s="28">
        <f>'Cena na poramnuvanje'!V13*'Sreden kurs'!$D$4</f>
        <v>0</v>
      </c>
      <c r="W13" s="28">
        <f>'Cena na poramnuvanje'!W13*'Sreden kurs'!$D$4</f>
        <v>0</v>
      </c>
      <c r="X13" s="28">
        <f>'Cena na poramnuvanje'!X13*'Sreden kurs'!$D$4</f>
        <v>0</v>
      </c>
      <c r="Y13" s="28">
        <f>'Cena na poramnuvanje'!Y13*'Sreden kurs'!$D$4</f>
        <v>0</v>
      </c>
      <c r="Z13" s="28">
        <f>'Cena na poramnuvanje'!Z13*'Sreden kurs'!$D$4</f>
        <v>0</v>
      </c>
      <c r="AA13" s="29">
        <f>'Cena na poramnuvanje'!AA13*'Sreden kurs'!$D$4</f>
        <v>0</v>
      </c>
    </row>
    <row r="14" spans="2:27" x14ac:dyDescent="0.3">
      <c r="B14" s="65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277.55234999999999</v>
      </c>
      <c r="G14" s="28">
        <f>'Cena na poramnuvanje'!G14*'Sreden kurs'!$D$4</f>
        <v>154.19575</v>
      </c>
      <c r="H14" s="28">
        <f>'Cena na poramnuvanje'!H14*'Sreden kurs'!$D$4</f>
        <v>249.18033199999999</v>
      </c>
      <c r="I14" s="28">
        <f>'Cena na poramnuvanje'!I14*'Sreden kurs'!$D$4</f>
        <v>617.39978299999996</v>
      </c>
      <c r="J14" s="28">
        <f>'Cena na poramnuvanje'!J14*'Sreden kurs'!$D$4</f>
        <v>1081.220599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" thickBot="1" x14ac:dyDescent="0.35">
      <c r="B15" s="66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832.65705000000003</v>
      </c>
      <c r="G15" s="30">
        <f>'Cena na poramnuvanje'!G15*'Sreden kurs'!$D$4</f>
        <v>462.58724999999998</v>
      </c>
      <c r="H15" s="30">
        <f>'Cena na poramnuvanje'!H15*'Sreden kurs'!$D$4</f>
        <v>747.54099599999995</v>
      </c>
      <c r="I15" s="30">
        <f>'Cena na poramnuvanje'!I15*'Sreden kurs'!$D$4</f>
        <v>1851.582566</v>
      </c>
      <c r="J15" s="30">
        <f>'Cena na poramnuvanje'!J15*'Sreden kurs'!$D$4</f>
        <v>3243.6617970000002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" thickTop="1" x14ac:dyDescent="0.3">
      <c r="B16" s="64" t="str">
        <f>'Cena na poramnuvanje'!B16:B19</f>
        <v>04.10.2021</v>
      </c>
      <c r="C16" s="6" t="s">
        <v>26</v>
      </c>
      <c r="D16" s="28">
        <f>'Cena na poramnuvanje'!D16*'Sreden kurs'!$D$5</f>
        <v>11139.100979999999</v>
      </c>
      <c r="E16" s="28">
        <f>'Cena na poramnuvanje'!E16*'Sreden kurs'!$D$5</f>
        <v>0</v>
      </c>
      <c r="F16" s="28">
        <f>'Cena na poramnuvanje'!F16*'Sreden kurs'!$D$5</f>
        <v>0</v>
      </c>
      <c r="G16" s="28">
        <f>'Cena na poramnuvanje'!G16*'Sreden kurs'!$D$5</f>
        <v>0</v>
      </c>
      <c r="H16" s="28">
        <f>'Cena na poramnuvanje'!H16*'Sreden kurs'!$D$5</f>
        <v>0</v>
      </c>
      <c r="I16" s="28">
        <f>'Cena na poramnuvanje'!I16*'Sreden kurs'!$D$5</f>
        <v>0</v>
      </c>
      <c r="J16" s="28">
        <f>'Cena na poramnuvanje'!J16*'Sreden kurs'!$D$5</f>
        <v>0</v>
      </c>
      <c r="K16" s="28">
        <f>'Cena na poramnuvanje'!K16*'Sreden kurs'!$D$5</f>
        <v>20337.185859000001</v>
      </c>
      <c r="L16" s="28">
        <f>'Cena na poramnuvanje'!L16*'Sreden kurs'!$D$5</f>
        <v>17799.740597</v>
      </c>
      <c r="M16" s="28">
        <f>'Cena na poramnuvanje'!M16*'Sreden kurs'!$D$5</f>
        <v>17126.830344000002</v>
      </c>
      <c r="N16" s="28">
        <f>'Cena na poramnuvanje'!N16*'Sreden kurs'!$D$5</f>
        <v>16188.703401000002</v>
      </c>
      <c r="O16" s="28">
        <f>'Cena na poramnuvanje'!O16*'Sreden kurs'!$D$5</f>
        <v>16273.202671999998</v>
      </c>
      <c r="P16" s="28">
        <f>'Cena na poramnuvanje'!P16*'Sreden kurs'!$D$5</f>
        <v>16196.721580000001</v>
      </c>
      <c r="Q16" s="28">
        <f>'Cena na poramnuvanje'!Q16*'Sreden kurs'!$D$5</f>
        <v>0</v>
      </c>
      <c r="R16" s="28">
        <f>'Cena na poramnuvanje'!R16*'Sreden kurs'!$D$5</f>
        <v>16632.021028175164</v>
      </c>
      <c r="S16" s="28">
        <f>'Cena na poramnuvanje'!S16*'Sreden kurs'!$D$5</f>
        <v>16895.406205191128</v>
      </c>
      <c r="T16" s="28">
        <f>'Cena na poramnuvanje'!T16*'Sreden kurs'!$D$5</f>
        <v>17736.211948</v>
      </c>
      <c r="U16" s="28">
        <f>'Cena na poramnuvanje'!U16*'Sreden kurs'!$D$5</f>
        <v>0</v>
      </c>
      <c r="V16" s="28">
        <f>'Cena na poramnuvanje'!V16*'Sreden kurs'!$D$5</f>
        <v>19906.110613181816</v>
      </c>
      <c r="W16" s="28">
        <f>'Cena na poramnuvanje'!W16*'Sreden kurs'!$D$5</f>
        <v>21275.445531882902</v>
      </c>
      <c r="X16" s="28">
        <f>'Cena na poramnuvanje'!X16*'Sreden kurs'!$D$5</f>
        <v>19155.949213240689</v>
      </c>
      <c r="Y16" s="28">
        <f>'Cena na poramnuvanje'!Y16*'Sreden kurs'!$D$5</f>
        <v>19733.580206298346</v>
      </c>
      <c r="Z16" s="28">
        <f>'Cena na poramnuvanje'!Z16*'Sreden kurs'!$D$5</f>
        <v>18702.646655351331</v>
      </c>
      <c r="AA16" s="29">
        <f>'Cena na poramnuvanje'!AA16*'Sreden kurs'!$D$5</f>
        <v>15870.443373</v>
      </c>
    </row>
    <row r="17" spans="2:27" x14ac:dyDescent="0.3">
      <c r="B17" s="65"/>
      <c r="C17" s="6" t="s">
        <v>27</v>
      </c>
      <c r="D17" s="28">
        <f>'Cena na poramnuvanje'!D17*'Sreden kurs'!$D$5</f>
        <v>0</v>
      </c>
      <c r="E17" s="28">
        <f>'Cena na poramnuvanje'!E17*'Sreden kurs'!$D$5</f>
        <v>0</v>
      </c>
      <c r="F17" s="28">
        <f>'Cena na poramnuvanje'!F17*'Sreden kurs'!$D$5</f>
        <v>0</v>
      </c>
      <c r="G17" s="28">
        <f>'Cena na poramnuvanje'!G17*'Sreden kurs'!$D$5</f>
        <v>0</v>
      </c>
      <c r="H17" s="28">
        <f>'Cena na poramnuvanje'!H17*'Sreden kurs'!$D$5</f>
        <v>0</v>
      </c>
      <c r="I17" s="28">
        <f>'Cena na poramnuvanje'!I17*'Sreden kurs'!$D$5</f>
        <v>0</v>
      </c>
      <c r="J17" s="28">
        <f>'Cena na poramnuvanje'!J17*'Sreden kurs'!$D$5</f>
        <v>0</v>
      </c>
      <c r="K17" s="28">
        <f>'Cena na poramnuvanje'!K17*'Sreden kurs'!$D$5</f>
        <v>0</v>
      </c>
      <c r="L17" s="28">
        <f>'Cena na poramnuvanje'!L17*'Sreden kurs'!$D$5</f>
        <v>0</v>
      </c>
      <c r="M17" s="28">
        <f>'Cena na poramnuvanje'!M17*'Sreden kurs'!$D$5</f>
        <v>0</v>
      </c>
      <c r="N17" s="28">
        <f>'Cena na poramnuvanje'!N17*'Sreden kurs'!$D$5</f>
        <v>0</v>
      </c>
      <c r="O17" s="28">
        <f>'Cena na poramnuvanje'!O17*'Sreden kurs'!$D$5</f>
        <v>0</v>
      </c>
      <c r="P17" s="28">
        <f>'Cena na poramnuvanje'!P17*'Sreden kurs'!$D$5</f>
        <v>0</v>
      </c>
      <c r="Q17" s="28">
        <f>'Cena na poramnuvanje'!Q17*'Sreden kurs'!$D$5</f>
        <v>0</v>
      </c>
      <c r="R17" s="28">
        <f>'Cena na poramnuvanje'!R17*'Sreden kurs'!$D$5</f>
        <v>0</v>
      </c>
      <c r="S17" s="28">
        <f>'Cena na poramnuvanje'!S17*'Sreden kurs'!$D$5</f>
        <v>0</v>
      </c>
      <c r="T17" s="28">
        <f>'Cena na poramnuvanje'!T17*'Sreden kurs'!$D$5</f>
        <v>0</v>
      </c>
      <c r="U17" s="28">
        <f>'Cena na poramnuvanje'!U17*'Sreden kurs'!$D$5</f>
        <v>0</v>
      </c>
      <c r="V17" s="28">
        <f>'Cena na poramnuvanje'!V17*'Sreden kurs'!$D$5</f>
        <v>0</v>
      </c>
      <c r="W17" s="28">
        <f>'Cena na poramnuvanje'!W17*'Sreden kurs'!$D$5</f>
        <v>0</v>
      </c>
      <c r="X17" s="28">
        <f>'Cena na poramnuvanje'!X17*'Sreden kurs'!$D$5</f>
        <v>0</v>
      </c>
      <c r="Y17" s="28">
        <f>'Cena na poramnuvanje'!Y17*'Sreden kurs'!$D$5</f>
        <v>0</v>
      </c>
      <c r="Z17" s="28">
        <f>'Cena na poramnuvanje'!Z17*'Sreden kurs'!$D$5</f>
        <v>0</v>
      </c>
      <c r="AA17" s="29">
        <f>'Cena na poramnuvanje'!AA17*'Sreden kurs'!$D$5</f>
        <v>0</v>
      </c>
    </row>
    <row r="18" spans="2:27" x14ac:dyDescent="0.3">
      <c r="B18" s="65"/>
      <c r="C18" s="6" t="s">
        <v>28</v>
      </c>
      <c r="D18" s="28">
        <f>'Cena na poramnuvanje'!D18*'Sreden kurs'!$D$5</f>
        <v>0</v>
      </c>
      <c r="E18" s="28">
        <f>'Cena na poramnuvanje'!E18*'Sreden kurs'!$D$5</f>
        <v>2320.9544290000003</v>
      </c>
      <c r="F18" s="28">
        <f>'Cena na poramnuvanje'!F18*'Sreden kurs'!$D$5</f>
        <v>2172.9265089999999</v>
      </c>
      <c r="G18" s="28">
        <f>'Cena na poramnuvanje'!G18*'Sreden kurs'!$D$5</f>
        <v>2076.708361</v>
      </c>
      <c r="H18" s="28">
        <f>'Cena na poramnuvanje'!H18*'Sreden kurs'!$D$5</f>
        <v>2351.1767959999997</v>
      </c>
      <c r="I18" s="28">
        <f>'Cena na poramnuvanje'!I18*'Sreden kurs'!$D$5</f>
        <v>5552.8973489999998</v>
      </c>
      <c r="J18" s="28">
        <f>'Cena na poramnuvanje'!J18*'Sreden kurs'!$D$5</f>
        <v>7018.3737570000003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6229.5083000000004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7791.2028559999999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" thickBot="1" x14ac:dyDescent="0.35">
      <c r="B19" s="66"/>
      <c r="C19" s="9" t="s">
        <v>29</v>
      </c>
      <c r="D19" s="30">
        <f>'Cena na poramnuvanje'!D19*'Sreden kurs'!$D$5</f>
        <v>0</v>
      </c>
      <c r="E19" s="30">
        <f>'Cena na poramnuvanje'!E19*'Sreden kurs'!$D$5</f>
        <v>6962.2465039999997</v>
      </c>
      <c r="F19" s="30">
        <f>'Cena na poramnuvanje'!F19*'Sreden kurs'!$D$5</f>
        <v>6518.1627440000002</v>
      </c>
      <c r="G19" s="30">
        <f>'Cena na poramnuvanje'!G19*'Sreden kurs'!$D$5</f>
        <v>6230.1250829999999</v>
      </c>
      <c r="H19" s="30">
        <f>'Cena na poramnuvanje'!H19*'Sreden kurs'!$D$5</f>
        <v>7053.5303880000001</v>
      </c>
      <c r="I19" s="30">
        <f>'Cena na poramnuvanje'!I19*'Sreden kurs'!$D$5</f>
        <v>16658.692046999997</v>
      </c>
      <c r="J19" s="30">
        <f>'Cena na poramnuvanje'!J19*'Sreden kurs'!$D$5</f>
        <v>21054.504488000002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18687.908116999999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23372.991784999998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" thickTop="1" x14ac:dyDescent="0.3">
      <c r="B20" s="64" t="str">
        <f>'Cena na poramnuvanje'!B20:B23</f>
        <v>05.10.2021</v>
      </c>
      <c r="C20" s="6" t="s">
        <v>26</v>
      </c>
      <c r="D20" s="28">
        <f>'Cena na poramnuvanje'!D20*'Sreden kurs'!$D$6</f>
        <v>9750.9992194999995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13477.204533374999</v>
      </c>
      <c r="K20" s="28">
        <f>'Cena na poramnuvanje'!K20*'Sreden kurs'!$D$6</f>
        <v>17445.001341842104</v>
      </c>
      <c r="L20" s="28">
        <f>'Cena na poramnuvanje'!L20*'Sreden kurs'!$D$6</f>
        <v>18363.196429000003</v>
      </c>
      <c r="M20" s="28">
        <f>'Cena na poramnuvanje'!M20*'Sreden kurs'!$D$6</f>
        <v>17439.714067874997</v>
      </c>
      <c r="N20" s="28">
        <f>'Cena na poramnuvanje'!N20*'Sreden kurs'!$D$6</f>
        <v>0</v>
      </c>
      <c r="O20" s="28">
        <f>'Cena na poramnuvanje'!O20*'Sreden kurs'!$D$6</f>
        <v>15626.125366689655</v>
      </c>
      <c r="P20" s="28">
        <f>'Cena na poramnuvanje'!P20*'Sreden kurs'!$D$6</f>
        <v>14486.211990800002</v>
      </c>
      <c r="Q20" s="28">
        <f>'Cena na poramnuvanje'!Q20*'Sreden kurs'!$D$6</f>
        <v>0</v>
      </c>
      <c r="R20" s="28">
        <f>'Cena na poramnuvanje'!R20*'Sreden kurs'!$D$6</f>
        <v>12922.567819681246</v>
      </c>
      <c r="S20" s="28">
        <f>'Cena na poramnuvanje'!S20*'Sreden kurs'!$D$6</f>
        <v>12705.390917503471</v>
      </c>
      <c r="T20" s="28">
        <f>'Cena na poramnuvanje'!T20*'Sreden kurs'!$D$6</f>
        <v>12965.928738217392</v>
      </c>
      <c r="U20" s="28">
        <f>'Cena na poramnuvanje'!U20*'Sreden kurs'!$D$6</f>
        <v>14664.893446499998</v>
      </c>
      <c r="V20" s="28">
        <f>'Cena na poramnuvanje'!V20*'Sreden kurs'!$D$6</f>
        <v>16787.866622857604</v>
      </c>
      <c r="W20" s="28">
        <f>'Cena na poramnuvanje'!W20*'Sreden kurs'!$D$6</f>
        <v>19163.295832865359</v>
      </c>
      <c r="X20" s="28">
        <f>'Cena na poramnuvanje'!X20*'Sreden kurs'!$D$6</f>
        <v>16334.225286410421</v>
      </c>
      <c r="Y20" s="28">
        <f>'Cena na poramnuvanje'!Y20*'Sreden kurs'!$D$6</f>
        <v>12541.153492910569</v>
      </c>
      <c r="Z20" s="28">
        <f>'Cena na poramnuvanje'!Z20*'Sreden kurs'!$D$6</f>
        <v>16479.602320242153</v>
      </c>
      <c r="AA20" s="29">
        <f>'Cena na poramnuvanje'!AA20*'Sreden kurs'!$D$6</f>
        <v>9628.6760887695546</v>
      </c>
    </row>
    <row r="21" spans="2:27" x14ac:dyDescent="0.3">
      <c r="B21" s="65"/>
      <c r="C21" s="6" t="s">
        <v>27</v>
      </c>
      <c r="D21" s="28">
        <f>'Cena na poramnuvanje'!D21*'Sreden kurs'!$D$6</f>
        <v>0</v>
      </c>
      <c r="E21" s="28">
        <f>'Cena na poramnuvanje'!E21*'Sreden kurs'!$D$6</f>
        <v>0</v>
      </c>
      <c r="F21" s="28">
        <f>'Cena na poramnuvanje'!F21*'Sreden kurs'!$D$6</f>
        <v>0</v>
      </c>
      <c r="G21" s="28">
        <f>'Cena na poramnuvanje'!G21*'Sreden kurs'!$D$6</f>
        <v>0</v>
      </c>
      <c r="H21" s="28">
        <f>'Cena na poramnuvanje'!H21*'Sreden kurs'!$D$6</f>
        <v>0</v>
      </c>
      <c r="I21" s="28">
        <f>'Cena na poramnuvanje'!I21*'Sreden kurs'!$D$6</f>
        <v>0</v>
      </c>
      <c r="J21" s="28">
        <f>'Cena na poramnuvanje'!J21*'Sreden kurs'!$D$6</f>
        <v>0</v>
      </c>
      <c r="K21" s="28">
        <f>'Cena na poramnuvanje'!K21*'Sreden kurs'!$D$6</f>
        <v>0</v>
      </c>
      <c r="L21" s="28">
        <f>'Cena na poramnuvanje'!L21*'Sreden kurs'!$D$6</f>
        <v>0</v>
      </c>
      <c r="M21" s="28">
        <f>'Cena na poramnuvanje'!M21*'Sreden kurs'!$D$6</f>
        <v>0</v>
      </c>
      <c r="N21" s="28">
        <f>'Cena na poramnuvanje'!N21*'Sreden kurs'!$D$6</f>
        <v>0</v>
      </c>
      <c r="O21" s="28">
        <f>'Cena na poramnuvanje'!O21*'Sreden kurs'!$D$6</f>
        <v>0</v>
      </c>
      <c r="P21" s="28">
        <f>'Cena na poramnuvanje'!P21*'Sreden kurs'!$D$6</f>
        <v>0</v>
      </c>
      <c r="Q21" s="28">
        <f>'Cena na poramnuvanje'!Q21*'Sreden kurs'!$D$6</f>
        <v>0</v>
      </c>
      <c r="R21" s="28">
        <f>'Cena na poramnuvanje'!R21*'Sreden kurs'!$D$6</f>
        <v>0</v>
      </c>
      <c r="S21" s="28">
        <f>'Cena na poramnuvanje'!S21*'Sreden kurs'!$D$6</f>
        <v>0</v>
      </c>
      <c r="T21" s="28">
        <f>'Cena na poramnuvanje'!T21*'Sreden kurs'!$D$6</f>
        <v>0</v>
      </c>
      <c r="U21" s="28">
        <f>'Cena na poramnuvanje'!U21*'Sreden kurs'!$D$6</f>
        <v>0</v>
      </c>
      <c r="V21" s="28">
        <f>'Cena na poramnuvanje'!V21*'Sreden kurs'!$D$6</f>
        <v>0</v>
      </c>
      <c r="W21" s="28">
        <f>'Cena na poramnuvanje'!W21*'Sreden kurs'!$D$6</f>
        <v>0</v>
      </c>
      <c r="X21" s="28">
        <f>'Cena na poramnuvanje'!X21*'Sreden kurs'!$D$6</f>
        <v>0</v>
      </c>
      <c r="Y21" s="28">
        <f>'Cena na poramnuvanje'!Y21*'Sreden kurs'!$D$6</f>
        <v>0</v>
      </c>
      <c r="Z21" s="28">
        <f>'Cena na poramnuvanje'!Z21*'Sreden kurs'!$D$6</f>
        <v>0</v>
      </c>
      <c r="AA21" s="29">
        <f>'Cena na poramnuvanje'!AA21*'Sreden kurs'!$D$6</f>
        <v>0</v>
      </c>
    </row>
    <row r="22" spans="2:27" x14ac:dyDescent="0.3">
      <c r="B22" s="65"/>
      <c r="C22" s="6" t="s">
        <v>28</v>
      </c>
      <c r="D22" s="28">
        <f>'Cena na poramnuvanje'!D22*'Sreden kurs'!$D$6</f>
        <v>0</v>
      </c>
      <c r="E22" s="28">
        <f>'Cena na poramnuvanje'!E22*'Sreden kurs'!$D$6</f>
        <v>3512.5677950000004</v>
      </c>
      <c r="F22" s="28">
        <f>'Cena na poramnuvanje'!F22*'Sreden kurs'!$D$6</f>
        <v>3095.6238389999999</v>
      </c>
      <c r="G22" s="28">
        <f>'Cena na poramnuvanje'!G22*'Sreden kurs'!$D$6</f>
        <v>2916.757349</v>
      </c>
      <c r="H22" s="28">
        <f>'Cena na poramnuvanje'!H22*'Sreden kurs'!$D$6</f>
        <v>2927.2426260000002</v>
      </c>
      <c r="I22" s="28">
        <f>'Cena na poramnuvanje'!I22*'Sreden kurs'!$D$6</f>
        <v>3614.9534410000001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6292.399762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5001.4771289999999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" thickBot="1" x14ac:dyDescent="0.35">
      <c r="B23" s="66"/>
      <c r="C23" s="9" t="s">
        <v>29</v>
      </c>
      <c r="D23" s="30">
        <f>'Cena na poramnuvanje'!D23*'Sreden kurs'!$D$6</f>
        <v>0</v>
      </c>
      <c r="E23" s="30">
        <f>'Cena na poramnuvanje'!E23*'Sreden kurs'!$D$6</f>
        <v>10537.086604</v>
      </c>
      <c r="F23" s="30">
        <f>'Cena na poramnuvanje'!F23*'Sreden kurs'!$D$6</f>
        <v>9286.8715169999996</v>
      </c>
      <c r="G23" s="30">
        <f>'Cena na poramnuvanje'!G23*'Sreden kurs'!$D$6</f>
        <v>8750.2720470000004</v>
      </c>
      <c r="H23" s="30">
        <f>'Cena na poramnuvanje'!H23*'Sreden kurs'!$D$6</f>
        <v>8781.1110970000009</v>
      </c>
      <c r="I23" s="30">
        <f>'Cena na poramnuvanje'!I23*'Sreden kurs'!$D$6</f>
        <v>10844.860323000001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18877.199285999999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15004.431387000001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" thickTop="1" x14ac:dyDescent="0.3">
      <c r="B24" s="64" t="str">
        <f>'Cena na poramnuvanje'!B24:B27</f>
        <v>06.10.2021</v>
      </c>
      <c r="C24" s="6" t="s">
        <v>26</v>
      </c>
      <c r="D24" s="28">
        <f>'Cena na poramnuvanje'!D24*'Sreden kurs'!$D$7</f>
        <v>11599.835116875001</v>
      </c>
      <c r="E24" s="28">
        <f>'Cena na poramnuvanje'!E24*'Sreden kurs'!$D$7</f>
        <v>0</v>
      </c>
      <c r="F24" s="28">
        <f>'Cena na poramnuvanje'!F24*'Sreden kurs'!$D$7</f>
        <v>0</v>
      </c>
      <c r="G24" s="28">
        <f>'Cena na poramnuvanje'!G24*'Sreden kurs'!$D$7</f>
        <v>0</v>
      </c>
      <c r="H24" s="28">
        <f>'Cena na poramnuvanje'!H24*'Sreden kurs'!$D$7</f>
        <v>0</v>
      </c>
      <c r="I24" s="28">
        <f>'Cena na poramnuvanje'!I24*'Sreden kurs'!$D$7</f>
        <v>0</v>
      </c>
      <c r="J24" s="28">
        <f>'Cena na poramnuvanje'!J24*'Sreden kurs'!$D$7</f>
        <v>0</v>
      </c>
      <c r="K24" s="28">
        <f>'Cena na poramnuvanje'!K24*'Sreden kurs'!$D$7</f>
        <v>19241.929605999998</v>
      </c>
      <c r="L24" s="28">
        <f>'Cena na poramnuvanje'!L24*'Sreden kurs'!$D$7</f>
        <v>19886.455273</v>
      </c>
      <c r="M24" s="28">
        <f>'Cena na poramnuvanje'!M24*'Sreden kurs'!$D$7</f>
        <v>19251.791175625</v>
      </c>
      <c r="N24" s="28">
        <f>'Cena na poramnuvanje'!N24*'Sreden kurs'!$D$7</f>
        <v>17001.376875000002</v>
      </c>
      <c r="O24" s="28">
        <f>'Cena na poramnuvanje'!O24*'Sreden kurs'!$D$7</f>
        <v>16622.643254999999</v>
      </c>
      <c r="P24" s="28">
        <f>'Cena na poramnuvanje'!P24*'Sreden kurs'!$D$7</f>
        <v>16037.271585</v>
      </c>
      <c r="Q24" s="28">
        <f>'Cena na poramnuvanje'!Q24*'Sreden kurs'!$D$7</f>
        <v>15510.498764999998</v>
      </c>
      <c r="R24" s="28">
        <f>'Cena na poramnuvanje'!R24*'Sreden kurs'!$D$7</f>
        <v>16718.758409919712</v>
      </c>
      <c r="S24" s="28">
        <f>'Cena na poramnuvanje'!S24*'Sreden kurs'!$D$7</f>
        <v>19494.875777348519</v>
      </c>
      <c r="T24" s="28">
        <f>'Cena na poramnuvanje'!T24*'Sreden kurs'!$D$7</f>
        <v>19408.833568133137</v>
      </c>
      <c r="U24" s="28">
        <f>'Cena na poramnuvanje'!U24*'Sreden kurs'!$D$7</f>
        <v>20270.983342992702</v>
      </c>
      <c r="V24" s="28">
        <f>'Cena na poramnuvanje'!V24*'Sreden kurs'!$D$7</f>
        <v>20836.678323089134</v>
      </c>
      <c r="W24" s="28">
        <f>'Cena na poramnuvanje'!W24*'Sreden kurs'!$D$7</f>
        <v>23992.534260783352</v>
      </c>
      <c r="X24" s="28">
        <f>'Cena na poramnuvanje'!X24*'Sreden kurs'!$D$7</f>
        <v>21434.5274049857</v>
      </c>
      <c r="Y24" s="28">
        <f>'Cena na poramnuvanje'!Y24*'Sreden kurs'!$D$7</f>
        <v>20199.080242653064</v>
      </c>
      <c r="Z24" s="28">
        <f>'Cena na poramnuvanje'!Z24*'Sreden kurs'!$D$7</f>
        <v>17886.479227894739</v>
      </c>
      <c r="AA24" s="29">
        <f>'Cena na poramnuvanje'!AA24*'Sreden kurs'!$D$7</f>
        <v>16768.037696138159</v>
      </c>
    </row>
    <row r="25" spans="2:27" x14ac:dyDescent="0.3">
      <c r="B25" s="65"/>
      <c r="C25" s="6" t="s">
        <v>27</v>
      </c>
      <c r="D25" s="28">
        <f>'Cena na poramnuvanje'!D25*'Sreden kurs'!$D$7</f>
        <v>0</v>
      </c>
      <c r="E25" s="28">
        <f>'Cena na poramnuvanje'!E25*'Sreden kurs'!$D$7</f>
        <v>0</v>
      </c>
      <c r="F25" s="28">
        <f>'Cena na poramnuvanje'!F25*'Sreden kurs'!$D$7</f>
        <v>0</v>
      </c>
      <c r="G25" s="28">
        <f>'Cena na poramnuvanje'!G25*'Sreden kurs'!$D$7</f>
        <v>0</v>
      </c>
      <c r="H25" s="28">
        <f>'Cena na poramnuvanje'!H25*'Sreden kurs'!$D$7</f>
        <v>0</v>
      </c>
      <c r="I25" s="28">
        <f>'Cena na poramnuvanje'!I25*'Sreden kurs'!$D$7</f>
        <v>0</v>
      </c>
      <c r="J25" s="28">
        <f>'Cena na poramnuvanje'!J25*'Sreden kurs'!$D$7</f>
        <v>0</v>
      </c>
      <c r="K25" s="28">
        <f>'Cena na poramnuvanje'!K25*'Sreden kurs'!$D$7</f>
        <v>0</v>
      </c>
      <c r="L25" s="28">
        <f>'Cena na poramnuvanje'!L25*'Sreden kurs'!$D$7</f>
        <v>0</v>
      </c>
      <c r="M25" s="28">
        <f>'Cena na poramnuvanje'!M25*'Sreden kurs'!$D$7</f>
        <v>0</v>
      </c>
      <c r="N25" s="28">
        <f>'Cena na poramnuvanje'!N25*'Sreden kurs'!$D$7</f>
        <v>0</v>
      </c>
      <c r="O25" s="28">
        <f>'Cena na poramnuvanje'!O25*'Sreden kurs'!$D$7</f>
        <v>0</v>
      </c>
      <c r="P25" s="28">
        <f>'Cena na poramnuvanje'!P25*'Sreden kurs'!$D$7</f>
        <v>0</v>
      </c>
      <c r="Q25" s="28">
        <f>'Cena na poramnuvanje'!Q25*'Sreden kurs'!$D$7</f>
        <v>0</v>
      </c>
      <c r="R25" s="28">
        <f>'Cena na poramnuvanje'!R25*'Sreden kurs'!$D$7</f>
        <v>0</v>
      </c>
      <c r="S25" s="28">
        <f>'Cena na poramnuvanje'!S25*'Sreden kurs'!$D$7</f>
        <v>0</v>
      </c>
      <c r="T25" s="28">
        <f>'Cena na poramnuvanje'!T25*'Sreden kurs'!$D$7</f>
        <v>0</v>
      </c>
      <c r="U25" s="28">
        <f>'Cena na poramnuvanje'!U25*'Sreden kurs'!$D$7</f>
        <v>0</v>
      </c>
      <c r="V25" s="28">
        <f>'Cena na poramnuvanje'!V25*'Sreden kurs'!$D$7</f>
        <v>0</v>
      </c>
      <c r="W25" s="28">
        <f>'Cena na poramnuvanje'!W25*'Sreden kurs'!$D$7</f>
        <v>0</v>
      </c>
      <c r="X25" s="28">
        <f>'Cena na poramnuvanje'!X25*'Sreden kurs'!$D$7</f>
        <v>0</v>
      </c>
      <c r="Y25" s="28">
        <f>'Cena na poramnuvanje'!Y25*'Sreden kurs'!$D$7</f>
        <v>0</v>
      </c>
      <c r="Z25" s="28">
        <f>'Cena na poramnuvanje'!Z25*'Sreden kurs'!$D$7</f>
        <v>0</v>
      </c>
      <c r="AA25" s="29">
        <f>'Cena na poramnuvanje'!AA25*'Sreden kurs'!$D$7</f>
        <v>0</v>
      </c>
    </row>
    <row r="26" spans="2:27" x14ac:dyDescent="0.3">
      <c r="B26" s="65"/>
      <c r="C26" s="6" t="s">
        <v>28</v>
      </c>
      <c r="D26" s="28">
        <f>'Cena na poramnuvanje'!D26*'Sreden kurs'!$D$7</f>
        <v>0</v>
      </c>
      <c r="E26" s="28">
        <f>'Cena na poramnuvanje'!E26*'Sreden kurs'!$D$7</f>
        <v>2312.4956700000002</v>
      </c>
      <c r="F26" s="28">
        <f>'Cena na poramnuvanje'!F26*'Sreden kurs'!$D$7</f>
        <v>2238.4760700000002</v>
      </c>
      <c r="G26" s="28">
        <f>'Cena na poramnuvanje'!G26*'Sreden kurs'!$D$7</f>
        <v>1863.44343</v>
      </c>
      <c r="H26" s="28">
        <f>'Cena na poramnuvanje'!H26*'Sreden kurs'!$D$7</f>
        <v>2291.5234499999997</v>
      </c>
      <c r="I26" s="28">
        <f>'Cena na poramnuvanje'!I26*'Sreden kurs'!$D$7</f>
        <v>4966.0983300000007</v>
      </c>
      <c r="J26" s="28">
        <f>'Cena na poramnuvanje'!J26*'Sreden kurs'!$D$7</f>
        <v>6323.7411599999996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" thickBot="1" x14ac:dyDescent="0.35">
      <c r="B27" s="66"/>
      <c r="C27" s="9" t="s">
        <v>29</v>
      </c>
      <c r="D27" s="30">
        <f>'Cena na poramnuvanje'!D27*'Sreden kurs'!$D$7</f>
        <v>0</v>
      </c>
      <c r="E27" s="30">
        <f>'Cena na poramnuvanje'!E27*'Sreden kurs'!$D$7</f>
        <v>6937.4870099999998</v>
      </c>
      <c r="F27" s="30">
        <f>'Cena na poramnuvanje'!F27*'Sreden kurs'!$D$7</f>
        <v>6714.8113800000001</v>
      </c>
      <c r="G27" s="30">
        <f>'Cena na poramnuvanje'!G27*'Sreden kurs'!$D$7</f>
        <v>5589.7134599999999</v>
      </c>
      <c r="H27" s="30">
        <f>'Cena na poramnuvanje'!H27*'Sreden kurs'!$D$7</f>
        <v>6873.95352</v>
      </c>
      <c r="I27" s="30">
        <f>'Cena na poramnuvanje'!I27*'Sreden kurs'!$D$7</f>
        <v>14897.678160000001</v>
      </c>
      <c r="J27" s="30">
        <f>'Cena na poramnuvanje'!J27*'Sreden kurs'!$D$7</f>
        <v>18971.223480000001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" thickTop="1" x14ac:dyDescent="0.3">
      <c r="B28" s="64" t="str">
        <f>'Cena na poramnuvanje'!B28:B31</f>
        <v>07.10.2021</v>
      </c>
      <c r="C28" s="6" t="s">
        <v>26</v>
      </c>
      <c r="D28" s="28">
        <f>'Cena na poramnuvanje'!D28*'Sreden kurs'!$D$8</f>
        <v>16142.992425000002</v>
      </c>
      <c r="E28" s="28">
        <f>'Cena na poramnuvanje'!E28*'Sreden kurs'!$D$8</f>
        <v>0</v>
      </c>
      <c r="F28" s="28">
        <f>'Cena na poramnuvanje'!F28*'Sreden kurs'!$D$8</f>
        <v>0</v>
      </c>
      <c r="G28" s="28">
        <f>'Cena na poramnuvanje'!G28*'Sreden kurs'!$D$8</f>
        <v>0</v>
      </c>
      <c r="H28" s="28">
        <f>'Cena na poramnuvanje'!H28*'Sreden kurs'!$D$8</f>
        <v>0</v>
      </c>
      <c r="I28" s="28">
        <f>'Cena na poramnuvanje'!I28*'Sreden kurs'!$D$8</f>
        <v>0</v>
      </c>
      <c r="J28" s="28">
        <f>'Cena na poramnuvanje'!J28*'Sreden kurs'!$D$8</f>
        <v>0</v>
      </c>
      <c r="K28" s="28">
        <f>'Cena na poramnuvanje'!K28*'Sreden kurs'!$D$8</f>
        <v>24672.390085000006</v>
      </c>
      <c r="L28" s="28">
        <f>'Cena na poramnuvanje'!L28*'Sreden kurs'!$D$8</f>
        <v>24672.390085000006</v>
      </c>
      <c r="M28" s="28">
        <f>'Cena na poramnuvanje'!M28*'Sreden kurs'!$D$8</f>
        <v>24672.390085000006</v>
      </c>
      <c r="N28" s="28">
        <f>'Cena na poramnuvanje'!N28*'Sreden kurs'!$D$8</f>
        <v>24059.181544999999</v>
      </c>
      <c r="O28" s="28">
        <f>'Cena na poramnuvanje'!O28*'Sreden kurs'!$D$8</f>
        <v>24053.012444999997</v>
      </c>
      <c r="P28" s="28">
        <f>'Cena na poramnuvanje'!P28*'Sreden kurs'!$D$8</f>
        <v>23771.084575000001</v>
      </c>
      <c r="Q28" s="28">
        <f>'Cena na poramnuvanje'!Q28*'Sreden kurs'!$D$8</f>
        <v>23375.196720790897</v>
      </c>
      <c r="R28" s="28">
        <f>'Cena na poramnuvanje'!R28*'Sreden kurs'!$D$8</f>
        <v>23029.29688352524</v>
      </c>
      <c r="S28" s="28">
        <f>'Cena na poramnuvanje'!S28*'Sreden kurs'!$D$8</f>
        <v>23053.664022323275</v>
      </c>
      <c r="T28" s="28">
        <f>'Cena na poramnuvanje'!T28*'Sreden kurs'!$D$8</f>
        <v>24631.790360944946</v>
      </c>
      <c r="U28" s="28">
        <f>'Cena na poramnuvanje'!U28*'Sreden kurs'!$D$8</f>
        <v>25218.925378600827</v>
      </c>
      <c r="V28" s="28">
        <f>'Cena na poramnuvanje'!V28*'Sreden kurs'!$D$8</f>
        <v>25207.365944605208</v>
      </c>
      <c r="W28" s="28">
        <f>'Cena na poramnuvanje'!W28*'Sreden kurs'!$D$8</f>
        <v>25214.734076669418</v>
      </c>
      <c r="X28" s="28">
        <f>'Cena na poramnuvanje'!X28*'Sreden kurs'!$D$8</f>
        <v>25197.829738589211</v>
      </c>
      <c r="Y28" s="28">
        <f>'Cena na poramnuvanje'!Y28*'Sreden kurs'!$D$8</f>
        <v>24691.49025290216</v>
      </c>
      <c r="Z28" s="28">
        <f>'Cena na poramnuvanje'!Z28*'Sreden kurs'!$D$8</f>
        <v>10346.875909086459</v>
      </c>
      <c r="AA28" s="29">
        <f>'Cena na poramnuvanje'!AA28*'Sreden kurs'!$D$8</f>
        <v>7696.194472331289</v>
      </c>
    </row>
    <row r="29" spans="2:27" x14ac:dyDescent="0.3">
      <c r="B29" s="65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0</v>
      </c>
      <c r="K29" s="28">
        <f>'Cena na poramnuvanje'!K29*'Sreden kurs'!$D$8</f>
        <v>0</v>
      </c>
      <c r="L29" s="28">
        <f>'Cena na poramnuvanje'!L29*'Sreden kurs'!$D$8</f>
        <v>0</v>
      </c>
      <c r="M29" s="28">
        <f>'Cena na poramnuvanje'!M29*'Sreden kurs'!$D$8</f>
        <v>0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 x14ac:dyDescent="0.3">
      <c r="B30" s="65"/>
      <c r="C30" s="6" t="s">
        <v>28</v>
      </c>
      <c r="D30" s="28">
        <f>'Cena na poramnuvanje'!D30*'Sreden kurs'!$D$8</f>
        <v>0</v>
      </c>
      <c r="E30" s="28">
        <f>'Cena na poramnuvanje'!E30*'Sreden kurs'!$D$8</f>
        <v>6632.3994100000009</v>
      </c>
      <c r="F30" s="28">
        <f>'Cena na poramnuvanje'!F30*'Sreden kurs'!$D$8</f>
        <v>6210.4329700000008</v>
      </c>
      <c r="G30" s="28">
        <f>'Cena na poramnuvanje'!G30*'Sreden kurs'!$D$8</f>
        <v>4382.5286400000005</v>
      </c>
      <c r="H30" s="28">
        <f>'Cena na poramnuvanje'!H30*'Sreden kurs'!$D$8</f>
        <v>5219.67551</v>
      </c>
      <c r="I30" s="28">
        <f>'Cena na poramnuvanje'!I30*'Sreden kurs'!$D$8</f>
        <v>5863.1126400000003</v>
      </c>
      <c r="J30" s="28">
        <f>'Cena na poramnuvanje'!J30*'Sreden kurs'!$D$8</f>
        <v>9563.9557299999997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" thickBot="1" x14ac:dyDescent="0.35">
      <c r="B31" s="66"/>
      <c r="C31" s="9" t="s">
        <v>29</v>
      </c>
      <c r="D31" s="30">
        <f>'Cena na poramnuvanje'!D31*'Sreden kurs'!$D$8</f>
        <v>0</v>
      </c>
      <c r="E31" s="30">
        <f>'Cena na poramnuvanje'!E31*'Sreden kurs'!$D$8</f>
        <v>19896.581320000001</v>
      </c>
      <c r="F31" s="30">
        <f>'Cena na poramnuvanje'!F31*'Sreden kurs'!$D$8</f>
        <v>18630.682000000001</v>
      </c>
      <c r="G31" s="30">
        <f>'Cena na poramnuvanje'!G31*'Sreden kurs'!$D$8</f>
        <v>13147.585920000001</v>
      </c>
      <c r="H31" s="30">
        <f>'Cena na poramnuvanje'!H31*'Sreden kurs'!$D$8</f>
        <v>15659.026530000001</v>
      </c>
      <c r="I31" s="30">
        <f>'Cena na poramnuvanje'!I31*'Sreden kurs'!$D$8</f>
        <v>17589.337920000002</v>
      </c>
      <c r="J31" s="30">
        <f>'Cena na poramnuvanje'!J31*'Sreden kurs'!$D$8</f>
        <v>28691.25028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" thickTop="1" x14ac:dyDescent="0.3">
      <c r="B32" s="64" t="str">
        <f>'Cena na poramnuvanje'!B32:B35</f>
        <v>08.10.2021</v>
      </c>
      <c r="C32" s="6" t="s">
        <v>26</v>
      </c>
      <c r="D32" s="28">
        <f>'Cena na poramnuvanje'!D32*'Sreden kurs'!$D$9</f>
        <v>14451.557277978542</v>
      </c>
      <c r="E32" s="28">
        <f>'Cena na poramnuvanje'!E32*'Sreden kurs'!$D$9</f>
        <v>13417.861045555557</v>
      </c>
      <c r="F32" s="28">
        <f>'Cena na poramnuvanje'!F32*'Sreden kurs'!$D$9</f>
        <v>13177.506055000002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18722.293135000004</v>
      </c>
      <c r="K32" s="28">
        <f>'Cena na poramnuvanje'!K32*'Sreden kurs'!$D$9</f>
        <v>21605.113565000003</v>
      </c>
      <c r="L32" s="28">
        <f>'Cena na poramnuvanje'!L32*'Sreden kurs'!$D$9</f>
        <v>23371.326894999998</v>
      </c>
      <c r="M32" s="28">
        <f>'Cena na poramnuvanje'!M32*'Sreden kurs'!$D$9</f>
        <v>20851.249545000002</v>
      </c>
      <c r="N32" s="28">
        <f>'Cena na poramnuvanje'!N32*'Sreden kurs'!$D$9</f>
        <v>18464.424755</v>
      </c>
      <c r="O32" s="28">
        <f>'Cena na poramnuvanje'!O32*'Sreden kurs'!$D$9</f>
        <v>16947.443065000003</v>
      </c>
      <c r="P32" s="28">
        <f>'Cena na poramnuvanje'!P32*'Sreden kurs'!$D$9</f>
        <v>15445.884125</v>
      </c>
      <c r="Q32" s="28">
        <f>'Cena na poramnuvanje'!Q32*'Sreden kurs'!$D$9</f>
        <v>13601.323225</v>
      </c>
      <c r="R32" s="28">
        <f>'Cena na poramnuvanje'!R32*'Sreden kurs'!$D$9</f>
        <v>13121.580023700306</v>
      </c>
      <c r="S32" s="28">
        <f>'Cena na poramnuvanje'!S32*'Sreden kurs'!$D$9</f>
        <v>13576.019418171381</v>
      </c>
      <c r="T32" s="28">
        <f>'Cena na poramnuvanje'!T32*'Sreden kurs'!$D$9</f>
        <v>15812.35933011696</v>
      </c>
      <c r="U32" s="28">
        <f>'Cena na poramnuvanje'!U32*'Sreden kurs'!$D$9</f>
        <v>18837.912350833336</v>
      </c>
      <c r="V32" s="28">
        <f>'Cena na poramnuvanje'!V32*'Sreden kurs'!$D$9</f>
        <v>20794.442415833335</v>
      </c>
      <c r="W32" s="28">
        <f>'Cena na poramnuvanje'!W32*'Sreden kurs'!$D$9</f>
        <v>22175.714196259923</v>
      </c>
      <c r="X32" s="28">
        <f>'Cena na poramnuvanje'!X32*'Sreden kurs'!$D$9</f>
        <v>19395.7581225674</v>
      </c>
      <c r="Y32" s="28">
        <f>'Cena na poramnuvanje'!Y32*'Sreden kurs'!$D$9</f>
        <v>15799.219956429542</v>
      </c>
      <c r="Z32" s="28">
        <f>'Cena na poramnuvanje'!Z32*'Sreden kurs'!$D$9</f>
        <v>14942.315600000002</v>
      </c>
      <c r="AA32" s="29">
        <f>'Cena na poramnuvanje'!AA32*'Sreden kurs'!$D$9</f>
        <v>12368.806192323398</v>
      </c>
    </row>
    <row r="33" spans="2:27" x14ac:dyDescent="0.3">
      <c r="B33" s="65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0</v>
      </c>
      <c r="G33" s="28">
        <f>'Cena na poramnuvanje'!G33*'Sreden kurs'!$D$9</f>
        <v>0</v>
      </c>
      <c r="H33" s="28">
        <f>'Cena na poramnuvanje'!H33*'Sreden kurs'!$D$9</f>
        <v>0</v>
      </c>
      <c r="I33" s="28">
        <f>'Cena na poramnuvanje'!I33*'Sreden kurs'!$D$9</f>
        <v>0</v>
      </c>
      <c r="J33" s="28">
        <f>'Cena na poramnuvanje'!J33*'Sreden kurs'!$D$9</f>
        <v>0</v>
      </c>
      <c r="K33" s="28">
        <f>'Cena na poramnuvanje'!K33*'Sreden kurs'!$D$9</f>
        <v>0</v>
      </c>
      <c r="L33" s="28">
        <f>'Cena na poramnuvanje'!L33*'Sreden kurs'!$D$9</f>
        <v>0</v>
      </c>
      <c r="M33" s="28">
        <f>'Cena na poramnuvanje'!M33*'Sreden kurs'!$D$9</f>
        <v>0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3">
      <c r="B34" s="65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4937.7476400000005</v>
      </c>
      <c r="H34" s="28">
        <f>'Cena na poramnuvanje'!H34*'Sreden kurs'!$D$9</f>
        <v>5019.7966700000006</v>
      </c>
      <c r="I34" s="28">
        <f>'Cena na poramnuvanje'!I34*'Sreden kurs'!$D$9</f>
        <v>5370.8184600000004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" thickBot="1" x14ac:dyDescent="0.35">
      <c r="B35" s="66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14813.242920000001</v>
      </c>
      <c r="H35" s="30">
        <f>'Cena na poramnuvanje'!H35*'Sreden kurs'!$D$9</f>
        <v>15059.390010000001</v>
      </c>
      <c r="I35" s="30">
        <f>'Cena na poramnuvanje'!I35*'Sreden kurs'!$D$9</f>
        <v>16112.455380000001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" thickTop="1" x14ac:dyDescent="0.3">
      <c r="B36" s="64" t="str">
        <f>'Cena na poramnuvanje'!B36:B39</f>
        <v>09.10.2021</v>
      </c>
      <c r="C36" s="6" t="s">
        <v>26</v>
      </c>
      <c r="D36" s="28">
        <f>'Cena na poramnuvanje'!D36*'Sreden kurs'!$D$10</f>
        <v>13127.635242349959</v>
      </c>
      <c r="E36" s="28">
        <f>'Cena na poramnuvanje'!E36*'Sreden kurs'!$D$10</f>
        <v>9643.5454499999996</v>
      </c>
      <c r="F36" s="28">
        <f>'Cena na poramnuvanje'!F36*'Sreden kurs'!$D$10</f>
        <v>9736.5171326086947</v>
      </c>
      <c r="G36" s="28">
        <f>'Cena na poramnuvanje'!G36*'Sreden kurs'!$D$10</f>
        <v>10100.857109016393</v>
      </c>
      <c r="H36" s="28">
        <f>'Cena na poramnuvanje'!H36*'Sreden kurs'!$D$10</f>
        <v>9782.359199999999</v>
      </c>
      <c r="I36" s="28">
        <f>'Cena na poramnuvanje'!I36*'Sreden kurs'!$D$10</f>
        <v>10103.173199999997</v>
      </c>
      <c r="J36" s="28">
        <f>'Cena na poramnuvanje'!J36*'Sreden kurs'!$D$10</f>
        <v>11904.6672</v>
      </c>
      <c r="K36" s="28">
        <f>'Cena na poramnuvanje'!K36*'Sreden kurs'!$D$10</f>
        <v>14001.327707142857</v>
      </c>
      <c r="L36" s="28">
        <f>'Cena na poramnuvanje'!L36*'Sreden kurs'!$D$10</f>
        <v>15424.675424999999</v>
      </c>
      <c r="M36" s="28">
        <f>'Cena na poramnuvanje'!M36*'Sreden kurs'!$D$10</f>
        <v>14741.094825000002</v>
      </c>
      <c r="N36" s="28">
        <f>'Cena na poramnuvanje'!N36*'Sreden kurs'!$D$10</f>
        <v>12326.969474999998</v>
      </c>
      <c r="O36" s="28">
        <f>'Cena na poramnuvanje'!O36*'Sreden kurs'!$D$10</f>
        <v>12529.329075</v>
      </c>
      <c r="P36" s="28">
        <f>'Cena na poramnuvanje'!P36*'Sreden kurs'!$D$10</f>
        <v>12612.617325000001</v>
      </c>
      <c r="Q36" s="28">
        <f>'Cena na poramnuvanje'!Q36*'Sreden kurs'!$D$10</f>
        <v>11506.670703384798</v>
      </c>
      <c r="R36" s="28">
        <f>'Cena na poramnuvanje'!R36*'Sreden kurs'!$D$10</f>
        <v>10304.691153566959</v>
      </c>
      <c r="S36" s="28">
        <f>'Cena na poramnuvanje'!S36*'Sreden kurs'!$D$10</f>
        <v>10301.258433523655</v>
      </c>
      <c r="T36" s="28">
        <f>'Cena na poramnuvanje'!T36*'Sreden kurs'!$D$10</f>
        <v>12853.176412500001</v>
      </c>
      <c r="U36" s="28">
        <f>'Cena na poramnuvanje'!U36*'Sreden kurs'!$D$10</f>
        <v>18737.953987500001</v>
      </c>
      <c r="V36" s="28">
        <f>'Cena na poramnuvanje'!V36*'Sreden kurs'!$D$10</f>
        <v>21673.684824369575</v>
      </c>
      <c r="W36" s="28">
        <f>'Cena na poramnuvanje'!W36*'Sreden kurs'!$D$10</f>
        <v>24619.578612244895</v>
      </c>
      <c r="X36" s="28">
        <f>'Cena na poramnuvanje'!X36*'Sreden kurs'!$D$10</f>
        <v>21656.792326009792</v>
      </c>
      <c r="Y36" s="28">
        <f>'Cena na poramnuvanje'!Y36*'Sreden kurs'!$D$10</f>
        <v>20346.073366891069</v>
      </c>
      <c r="Z36" s="28">
        <f>'Cena na poramnuvanje'!Z36*'Sreden kurs'!$D$10</f>
        <v>14655.818136354379</v>
      </c>
      <c r="AA36" s="29">
        <f>'Cena na poramnuvanje'!AA36*'Sreden kurs'!$D$10</f>
        <v>13826.815576744186</v>
      </c>
    </row>
    <row r="37" spans="2:27" x14ac:dyDescent="0.3">
      <c r="B37" s="65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0</v>
      </c>
      <c r="J37" s="28">
        <f>'Cena na poramnuvanje'!J37*'Sreden kurs'!$D$10</f>
        <v>0</v>
      </c>
      <c r="K37" s="28">
        <f>'Cena na poramnuvanje'!K37*'Sreden kurs'!$D$10</f>
        <v>0</v>
      </c>
      <c r="L37" s="28">
        <f>'Cena na poramnuvanje'!L37*'Sreden kurs'!$D$10</f>
        <v>0</v>
      </c>
      <c r="M37" s="28">
        <f>'Cena na poramnuvanje'!M37*'Sreden kurs'!$D$10</f>
        <v>0</v>
      </c>
      <c r="N37" s="28">
        <f>'Cena na poramnuvanje'!N37*'Sreden kurs'!$D$10</f>
        <v>0</v>
      </c>
      <c r="O37" s="28">
        <f>'Cena na poramnuvanje'!O37*'Sreden kurs'!$D$10</f>
        <v>0</v>
      </c>
      <c r="P37" s="28">
        <f>'Cena na poramnuvanje'!P37*'Sreden kurs'!$D$10</f>
        <v>0</v>
      </c>
      <c r="Q37" s="28">
        <f>'Cena na poramnuvanje'!Q37*'Sreden kurs'!$D$10</f>
        <v>0</v>
      </c>
      <c r="R37" s="28">
        <f>'Cena na poramnuvanje'!R37*'Sreden kurs'!$D$10</f>
        <v>0</v>
      </c>
      <c r="S37" s="28">
        <f>'Cena na poramnuvanje'!S37*'Sreden kurs'!$D$10</f>
        <v>0</v>
      </c>
      <c r="T37" s="28">
        <f>'Cena na poramnuvanje'!T37*'Sreden kurs'!$D$10</f>
        <v>0</v>
      </c>
      <c r="U37" s="28">
        <f>'Cena na poramnuvanje'!U37*'Sreden kurs'!$D$10</f>
        <v>0</v>
      </c>
      <c r="V37" s="28">
        <f>'Cena na poramnuvanje'!V37*'Sreden kurs'!$D$10</f>
        <v>0</v>
      </c>
      <c r="W37" s="28">
        <f>'Cena na poramnuvanje'!W37*'Sreden kurs'!$D$10</f>
        <v>0</v>
      </c>
      <c r="X37" s="28">
        <f>'Cena na poramnuvanje'!X37*'Sreden kurs'!$D$10</f>
        <v>0</v>
      </c>
      <c r="Y37" s="28">
        <f>'Cena na poramnuvanje'!Y37*'Sreden kurs'!$D$10</f>
        <v>0</v>
      </c>
      <c r="Z37" s="28">
        <f>'Cena na poramnuvanje'!Z37*'Sreden kurs'!$D$10</f>
        <v>0</v>
      </c>
      <c r="AA37" s="29">
        <f>'Cena na poramnuvanje'!AA37*'Sreden kurs'!$D$10</f>
        <v>0</v>
      </c>
    </row>
    <row r="38" spans="2:27" x14ac:dyDescent="0.3">
      <c r="B38" s="65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0</v>
      </c>
      <c r="G38" s="28">
        <f>'Cena na poramnuvanje'!G38*'Sreden kurs'!$D$10</f>
        <v>0</v>
      </c>
      <c r="H38" s="28">
        <f>'Cena na poramnuvanje'!H38*'Sreden kurs'!$D$10</f>
        <v>0</v>
      </c>
      <c r="I38" s="28">
        <f>'Cena na poramnuvanje'!I38*'Sreden kurs'!$D$10</f>
        <v>0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" thickBot="1" x14ac:dyDescent="0.35">
      <c r="B39" s="66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0</v>
      </c>
      <c r="G39" s="30">
        <f>'Cena na poramnuvanje'!G39*'Sreden kurs'!$D$10</f>
        <v>0</v>
      </c>
      <c r="H39" s="30">
        <f>'Cena na poramnuvanje'!H39*'Sreden kurs'!$D$10</f>
        <v>0</v>
      </c>
      <c r="I39" s="30">
        <f>'Cena na poramnuvanje'!I39*'Sreden kurs'!$D$10</f>
        <v>0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" thickTop="1" x14ac:dyDescent="0.3">
      <c r="B40" s="64" t="str">
        <f>'Cena na poramnuvanje'!B40:B43</f>
        <v>10.10.2021</v>
      </c>
      <c r="C40" s="6" t="s">
        <v>26</v>
      </c>
      <c r="D40" s="28">
        <f>'Cena na poramnuvanje'!D40*'Sreden kurs'!$D$11</f>
        <v>12852.994546121883</v>
      </c>
      <c r="E40" s="28">
        <f>'Cena na poramnuvanje'!E40*'Sreden kurs'!$D$11</f>
        <v>10599.960323076923</v>
      </c>
      <c r="F40" s="28">
        <f>'Cena na poramnuvanje'!F40*'Sreden kurs'!$D$11</f>
        <v>9806.1355038461552</v>
      </c>
      <c r="G40" s="28">
        <f>'Cena na poramnuvanje'!G40*'Sreden kurs'!$D$11</f>
        <v>9571.6945038461527</v>
      </c>
      <c r="H40" s="28">
        <f>'Cena na poramnuvanje'!H40*'Sreden kurs'!$D$11</f>
        <v>9531.2605500000027</v>
      </c>
      <c r="I40" s="28">
        <f>'Cena na poramnuvanje'!I40*'Sreden kurs'!$D$11</f>
        <v>9691.6675500000019</v>
      </c>
      <c r="J40" s="28">
        <f>'Cena na poramnuvanje'!J40*'Sreden kurs'!$D$11</f>
        <v>11265.05</v>
      </c>
      <c r="K40" s="28">
        <f>'Cena na poramnuvanje'!K40*'Sreden kurs'!$D$11</f>
        <v>13315.069574646042</v>
      </c>
      <c r="L40" s="28">
        <f>'Cena na poramnuvanje'!L40*'Sreden kurs'!$D$11</f>
        <v>14877.14265802728</v>
      </c>
      <c r="M40" s="28">
        <f>'Cena na poramnuvanje'!M40*'Sreden kurs'!$D$11</f>
        <v>16940.672244913541</v>
      </c>
      <c r="N40" s="28">
        <f>'Cena na poramnuvanje'!N40*'Sreden kurs'!$D$11</f>
        <v>16849.460684356894</v>
      </c>
      <c r="O40" s="28">
        <f>'Cena na poramnuvanje'!O40*'Sreden kurs'!$D$11</f>
        <v>20454.519720451917</v>
      </c>
      <c r="P40" s="28">
        <f>'Cena na poramnuvanje'!P40*'Sreden kurs'!$D$11</f>
        <v>16359.827502901915</v>
      </c>
      <c r="Q40" s="28">
        <f>'Cena na poramnuvanje'!Q40*'Sreden kurs'!$D$11</f>
        <v>14557.194028737298</v>
      </c>
      <c r="R40" s="28">
        <f>'Cena na poramnuvanje'!R40*'Sreden kurs'!$D$11</f>
        <v>15002.096933823528</v>
      </c>
      <c r="S40" s="28">
        <f>'Cena na poramnuvanje'!S40*'Sreden kurs'!$D$11</f>
        <v>18703.909469387756</v>
      </c>
      <c r="T40" s="28">
        <f>'Cena na poramnuvanje'!T40*'Sreden kurs'!$D$11</f>
        <v>24660.191767197066</v>
      </c>
      <c r="U40" s="28">
        <f>'Cena na poramnuvanje'!U40*'Sreden kurs'!$D$11</f>
        <v>20841.140917937224</v>
      </c>
      <c r="V40" s="28">
        <f>'Cena na poramnuvanje'!V40*'Sreden kurs'!$D$11</f>
        <v>24180.803836813182</v>
      </c>
      <c r="W40" s="28">
        <f>'Cena na poramnuvanje'!W40*'Sreden kurs'!$D$11</f>
        <v>20401.717602373159</v>
      </c>
      <c r="X40" s="28">
        <f>'Cena na poramnuvanje'!X40*'Sreden kurs'!$D$11</f>
        <v>18275.996758599511</v>
      </c>
      <c r="Y40" s="28">
        <f>'Cena na poramnuvanje'!Y40*'Sreden kurs'!$D$11</f>
        <v>18641.838886263289</v>
      </c>
      <c r="Z40" s="28">
        <f>'Cena na poramnuvanje'!Z40*'Sreden kurs'!$D$11</f>
        <v>17856.406625020507</v>
      </c>
      <c r="AA40" s="29">
        <f>'Cena na poramnuvanje'!AA40*'Sreden kurs'!$D$11</f>
        <v>13076.510387505257</v>
      </c>
    </row>
    <row r="41" spans="2:27" x14ac:dyDescent="0.3">
      <c r="B41" s="65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0</v>
      </c>
      <c r="K41" s="28">
        <f>'Cena na poramnuvanje'!K41*'Sreden kurs'!$D$11</f>
        <v>0</v>
      </c>
      <c r="L41" s="28">
        <f>'Cena na poramnuvanje'!L41*'Sreden kurs'!$D$11</f>
        <v>0</v>
      </c>
      <c r="M41" s="28">
        <f>'Cena na poramnuvanje'!M41*'Sreden kurs'!$D$11</f>
        <v>0</v>
      </c>
      <c r="N41" s="28">
        <f>'Cena na poramnuvanje'!N41*'Sreden kurs'!$D$11</f>
        <v>0</v>
      </c>
      <c r="O41" s="28">
        <f>'Cena na poramnuvanje'!O41*'Sreden kurs'!$D$11</f>
        <v>0</v>
      </c>
      <c r="P41" s="28">
        <f>'Cena na poramnuvanje'!P41*'Sreden kurs'!$D$11</f>
        <v>0</v>
      </c>
      <c r="Q41" s="28">
        <f>'Cena na poramnuvanje'!Q41*'Sreden kurs'!$D$11</f>
        <v>0</v>
      </c>
      <c r="R41" s="28">
        <f>'Cena na poramnuvanje'!R41*'Sreden kurs'!$D$11</f>
        <v>0</v>
      </c>
      <c r="S41" s="28">
        <f>'Cena na poramnuvanje'!S41*'Sreden kurs'!$D$11</f>
        <v>0</v>
      </c>
      <c r="T41" s="28">
        <f>'Cena na poramnuvanje'!T41*'Sreden kurs'!$D$11</f>
        <v>0</v>
      </c>
      <c r="U41" s="28">
        <f>'Cena na poramnuvanje'!U41*'Sreden kurs'!$D$11</f>
        <v>0</v>
      </c>
      <c r="V41" s="28">
        <f>'Cena na poramnuvanje'!V41*'Sreden kurs'!$D$11</f>
        <v>0</v>
      </c>
      <c r="W41" s="28">
        <f>'Cena na poramnuvanje'!W41*'Sreden kurs'!$D$11</f>
        <v>0</v>
      </c>
      <c r="X41" s="28">
        <f>'Cena na poramnuvanje'!X41*'Sreden kurs'!$D$11</f>
        <v>0</v>
      </c>
      <c r="Y41" s="28">
        <f>'Cena na poramnuvanje'!Y41*'Sreden kurs'!$D$11</f>
        <v>0</v>
      </c>
      <c r="Z41" s="28">
        <f>'Cena na poramnuvanje'!Z41*'Sreden kurs'!$D$11</f>
        <v>0</v>
      </c>
      <c r="AA41" s="29">
        <f>'Cena na poramnuvanje'!AA41*'Sreden kurs'!$D$11</f>
        <v>0</v>
      </c>
    </row>
    <row r="42" spans="2:27" x14ac:dyDescent="0.3">
      <c r="B42" s="65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0</v>
      </c>
      <c r="G42" s="28">
        <f>'Cena na poramnuvanje'!G42*'Sreden kurs'!$D$11</f>
        <v>0</v>
      </c>
      <c r="H42" s="28">
        <f>'Cena na poramnuvanje'!H42*'Sreden kurs'!$D$11</f>
        <v>0</v>
      </c>
      <c r="I42" s="28">
        <f>'Cena na poramnuvanje'!I42*'Sreden kurs'!$D$11</f>
        <v>0</v>
      </c>
      <c r="J42" s="28">
        <f>'Cena na poramnuvanje'!J42*'Sreden kurs'!$D$11</f>
        <v>0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" thickBot="1" x14ac:dyDescent="0.35">
      <c r="B43" s="66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0</v>
      </c>
      <c r="G43" s="30">
        <f>'Cena na poramnuvanje'!G43*'Sreden kurs'!$D$11</f>
        <v>0</v>
      </c>
      <c r="H43" s="30">
        <f>'Cena na poramnuvanje'!H43*'Sreden kurs'!$D$11</f>
        <v>0</v>
      </c>
      <c r="I43" s="30">
        <f>'Cena na poramnuvanje'!I43*'Sreden kurs'!$D$11</f>
        <v>0</v>
      </c>
      <c r="J43" s="30">
        <f>'Cena na poramnuvanje'!J43*'Sreden kurs'!$D$11</f>
        <v>0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" thickTop="1" x14ac:dyDescent="0.3">
      <c r="B44" s="64" t="str">
        <f>'Cena na poramnuvanje'!B44:B47</f>
        <v>11.10.2021</v>
      </c>
      <c r="C44" s="6" t="s">
        <v>26</v>
      </c>
      <c r="D44" s="28">
        <f>'Cena na poramnuvanje'!D44*'Sreden kurs'!$D$12</f>
        <v>11961.426599999999</v>
      </c>
      <c r="E44" s="28">
        <f>'Cena na poramnuvanje'!E44*'Sreden kurs'!$D$12</f>
        <v>11349.412200000001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0</v>
      </c>
      <c r="M44" s="28">
        <f>'Cena na poramnuvanje'!M44*'Sreden kurs'!$D$12</f>
        <v>20129.273349999999</v>
      </c>
      <c r="N44" s="28">
        <f>'Cena na poramnuvanje'!N44*'Sreden kurs'!$D$12</f>
        <v>19798.542450000001</v>
      </c>
      <c r="O44" s="28">
        <f>'Cena na poramnuvanje'!O44*'Sreden kurs'!$D$12</f>
        <v>21758.5926</v>
      </c>
      <c r="P44" s="28">
        <f>'Cena na poramnuvanje'!P44*'Sreden kurs'!$D$12</f>
        <v>20359.349999999999</v>
      </c>
      <c r="Q44" s="28">
        <f>'Cena na poramnuvanje'!Q44*'Sreden kurs'!$D$12</f>
        <v>18299.353949999997</v>
      </c>
      <c r="R44" s="28">
        <f>'Cena na poramnuvanje'!R44*'Sreden kurs'!$D$12</f>
        <v>17671.298849999999</v>
      </c>
      <c r="S44" s="28">
        <f>'Cena na poramnuvanje'!S44*'Sreden kurs'!$D$12</f>
        <v>18470.866050000001</v>
      </c>
      <c r="T44" s="28">
        <f>'Cena na poramnuvanje'!T44*'Sreden kurs'!$D$12</f>
        <v>20266.190549999999</v>
      </c>
      <c r="U44" s="28">
        <f>'Cena na poramnuvanje'!U44*'Sreden kurs'!$D$12</f>
        <v>17780.499</v>
      </c>
      <c r="V44" s="28">
        <f>'Cena na poramnuvanje'!V44*'Sreden kurs'!$D$12</f>
        <v>21110.17815</v>
      </c>
      <c r="W44" s="28">
        <f>'Cena na poramnuvanje'!W44*'Sreden kurs'!$D$12</f>
        <v>22263.257700000002</v>
      </c>
      <c r="X44" s="28">
        <f>'Cena na poramnuvanje'!X44*'Sreden kurs'!$D$12</f>
        <v>21214.4427</v>
      </c>
      <c r="Y44" s="28">
        <f>'Cena na poramnuvanje'!Y44*'Sreden kurs'!$D$12</f>
        <v>16446.03615</v>
      </c>
      <c r="Z44" s="28">
        <f>'Cena na poramnuvanje'!Z44*'Sreden kurs'!$D$12</f>
        <v>17771.861700000001</v>
      </c>
      <c r="AA44" s="29">
        <f>'Cena na poramnuvanje'!AA44*'Sreden kurs'!$D$12</f>
        <v>12833.176949999999</v>
      </c>
    </row>
    <row r="45" spans="2:27" x14ac:dyDescent="0.3">
      <c r="B45" s="65"/>
      <c r="C45" s="6" t="s">
        <v>27</v>
      </c>
      <c r="D45" s="28">
        <f>'Cena na poramnuvanje'!D45*'Sreden kurs'!$D$12</f>
        <v>0</v>
      </c>
      <c r="E45" s="28">
        <f>'Cena na poramnuvanje'!E45*'Sreden kurs'!$D$12</f>
        <v>0</v>
      </c>
      <c r="F45" s="28">
        <f>'Cena na poramnuvanje'!F45*'Sreden kurs'!$D$12</f>
        <v>2287.0336499999999</v>
      </c>
      <c r="G45" s="28">
        <f>'Cena na poramnuvanje'!G45*'Sreden kurs'!$D$12</f>
        <v>2103.7995000000001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0</v>
      </c>
      <c r="K45" s="28">
        <f>'Cena na poramnuvanje'!K45*'Sreden kurs'!$D$12</f>
        <v>0</v>
      </c>
      <c r="L45" s="28">
        <f>'Cena na poramnuvanje'!L45*'Sreden kurs'!$D$12</f>
        <v>0</v>
      </c>
      <c r="M45" s="28">
        <f>'Cena na poramnuvanje'!M45*'Sreden kurs'!$D$12</f>
        <v>0</v>
      </c>
      <c r="N45" s="28">
        <f>'Cena na poramnuvanje'!N45*'Sreden kurs'!$D$12</f>
        <v>0</v>
      </c>
      <c r="O45" s="28">
        <f>'Cena na poramnuvanje'!O45*'Sreden kurs'!$D$12</f>
        <v>0</v>
      </c>
      <c r="P45" s="28">
        <f>'Cena na poramnuvanje'!P45*'Sreden kurs'!$D$12</f>
        <v>0</v>
      </c>
      <c r="Q45" s="28">
        <f>'Cena na poramnuvanje'!Q45*'Sreden kurs'!$D$12</f>
        <v>0</v>
      </c>
      <c r="R45" s="28">
        <f>'Cena na poramnuvanje'!R45*'Sreden kurs'!$D$12</f>
        <v>0</v>
      </c>
      <c r="S45" s="28">
        <f>'Cena na poramnuvanje'!S45*'Sreden kurs'!$D$12</f>
        <v>0</v>
      </c>
      <c r="T45" s="28">
        <f>'Cena na poramnuvanje'!T45*'Sreden kurs'!$D$12</f>
        <v>0</v>
      </c>
      <c r="U45" s="28">
        <f>'Cena na poramnuvanje'!U45*'Sreden kurs'!$D$12</f>
        <v>0</v>
      </c>
      <c r="V45" s="28">
        <f>'Cena na poramnuvanje'!V45*'Sreden kurs'!$D$12</f>
        <v>0</v>
      </c>
      <c r="W45" s="28">
        <f>'Cena na poramnuvanje'!W45*'Sreden kurs'!$D$12</f>
        <v>0</v>
      </c>
      <c r="X45" s="28">
        <f>'Cena na poramnuvanje'!X45*'Sreden kurs'!$D$12</f>
        <v>0</v>
      </c>
      <c r="Y45" s="28">
        <f>'Cena na poramnuvanje'!Y45*'Sreden kurs'!$D$12</f>
        <v>0</v>
      </c>
      <c r="Z45" s="28">
        <f>'Cena na poramnuvanje'!Z45*'Sreden kurs'!$D$12</f>
        <v>0</v>
      </c>
      <c r="AA45" s="29">
        <f>'Cena na poramnuvanje'!AA45*'Sreden kurs'!$D$12</f>
        <v>0</v>
      </c>
    </row>
    <row r="46" spans="2:27" x14ac:dyDescent="0.3">
      <c r="B46" s="65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0</v>
      </c>
      <c r="G46" s="28">
        <f>'Cena na poramnuvanje'!G46*'Sreden kurs'!$D$12</f>
        <v>0</v>
      </c>
      <c r="H46" s="28">
        <f>'Cena na poramnuvanje'!H46*'Sreden kurs'!$D$12</f>
        <v>3658.5135</v>
      </c>
      <c r="I46" s="28">
        <f>'Cena na poramnuvanje'!I46*'Sreden kurs'!$D$12</f>
        <v>4943.0034000000005</v>
      </c>
      <c r="J46" s="28">
        <f>'Cena na poramnuvanje'!J46*'Sreden kurs'!$D$12</f>
        <v>6169.5</v>
      </c>
      <c r="K46" s="28">
        <f>'Cena na poramnuvanje'!K46*'Sreden kurs'!$D$12</f>
        <v>7787.7598500000004</v>
      </c>
      <c r="L46" s="28">
        <f>'Cena na poramnuvanje'!L46*'Sreden kurs'!$D$12</f>
        <v>8020.9669499999991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" thickBot="1" x14ac:dyDescent="0.35">
      <c r="B47" s="66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0</v>
      </c>
      <c r="G47" s="30">
        <f>'Cena na poramnuvanje'!G47*'Sreden kurs'!$D$12</f>
        <v>0</v>
      </c>
      <c r="H47" s="30">
        <f>'Cena na poramnuvanje'!H47*'Sreden kurs'!$D$12</f>
        <v>10975.540500000001</v>
      </c>
      <c r="I47" s="30">
        <f>'Cena na poramnuvanje'!I47*'Sreden kurs'!$D$12</f>
        <v>14829.010200000001</v>
      </c>
      <c r="J47" s="30">
        <f>'Cena na poramnuvanje'!J47*'Sreden kurs'!$D$12</f>
        <v>18508.5</v>
      </c>
      <c r="K47" s="30">
        <f>'Cena na poramnuvanje'!K47*'Sreden kurs'!$D$12</f>
        <v>23363.279549999999</v>
      </c>
      <c r="L47" s="30">
        <f>'Cena na poramnuvanje'!L47*'Sreden kurs'!$D$12</f>
        <v>24062.900849999998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" thickTop="1" x14ac:dyDescent="0.3">
      <c r="B48" s="64" t="str">
        <f>'Cena na poramnuvanje'!B48:B51</f>
        <v>12.10.2021</v>
      </c>
      <c r="C48" s="6" t="s">
        <v>26</v>
      </c>
      <c r="D48" s="28">
        <f>'Cena na poramnuvanje'!D48*'Sreden kurs'!$D$13</f>
        <v>16260.15977434555</v>
      </c>
      <c r="E48" s="28">
        <f>'Cena na poramnuvanje'!E48*'Sreden kurs'!$D$13</f>
        <v>15629.816533934252</v>
      </c>
      <c r="F48" s="28">
        <f>'Cena na poramnuvanje'!F48*'Sreden kurs'!$D$13</f>
        <v>14065.543528100263</v>
      </c>
      <c r="G48" s="28">
        <f>'Cena na poramnuvanje'!G48*'Sreden kurs'!$D$13</f>
        <v>13347.713249999999</v>
      </c>
      <c r="H48" s="28">
        <f>'Cena na poramnuvanje'!H48*'Sreden kurs'!$D$13</f>
        <v>13854.2292</v>
      </c>
      <c r="I48" s="28">
        <f>'Cena na poramnuvanje'!I48*'Sreden kurs'!$D$13</f>
        <v>16265.247600899553</v>
      </c>
      <c r="J48" s="28">
        <f>'Cena na poramnuvanje'!J48*'Sreden kurs'!$D$13</f>
        <v>23402.147399999998</v>
      </c>
      <c r="K48" s="28">
        <f>'Cena na poramnuvanje'!K48*'Sreden kurs'!$D$13</f>
        <v>25841.5677</v>
      </c>
      <c r="L48" s="28">
        <f>'Cena na poramnuvanje'!L48*'Sreden kurs'!$D$13</f>
        <v>24917.376599999996</v>
      </c>
      <c r="M48" s="28">
        <f>'Cena na poramnuvanje'!M48*'Sreden kurs'!$D$13</f>
        <v>22056.579449999997</v>
      </c>
      <c r="N48" s="28">
        <f>'Cena na poramnuvanje'!N48*'Sreden kurs'!$D$13</f>
        <v>24012.310949999999</v>
      </c>
      <c r="O48" s="28">
        <f>'Cena na poramnuvanje'!O48*'Sreden kurs'!$D$13</f>
        <v>22484.125800000002</v>
      </c>
      <c r="P48" s="28">
        <f>'Cena na poramnuvanje'!P48*'Sreden kurs'!$D$13</f>
        <v>19609.75575</v>
      </c>
      <c r="Q48" s="28">
        <f>'Cena na poramnuvanje'!Q48*'Sreden kurs'!$D$13</f>
        <v>19802.244150000002</v>
      </c>
      <c r="R48" s="28">
        <f>'Cena na poramnuvanje'!R48*'Sreden kurs'!$D$13</f>
        <v>20369.838150000003</v>
      </c>
      <c r="S48" s="28">
        <f>'Cena na poramnuvanje'!S48*'Sreden kurs'!$D$13</f>
        <v>21536.490599999997</v>
      </c>
      <c r="T48" s="28">
        <f>'Cena na poramnuvanje'!T48*'Sreden kurs'!$D$13</f>
        <v>24582.989699999998</v>
      </c>
      <c r="U48" s="28">
        <f>'Cena na poramnuvanje'!U48*'Sreden kurs'!$D$13</f>
        <v>26102.537549999997</v>
      </c>
      <c r="V48" s="28">
        <f>'Cena na poramnuvanje'!V48*'Sreden kurs'!$D$13</f>
        <v>27762.75</v>
      </c>
      <c r="W48" s="28">
        <f>'Cena na poramnuvanje'!W48*'Sreden kurs'!$D$13</f>
        <v>27762.75</v>
      </c>
      <c r="X48" s="28">
        <f>'Cena na poramnuvanje'!X48*'Sreden kurs'!$D$13</f>
        <v>22517.4411</v>
      </c>
      <c r="Y48" s="28">
        <f>'Cena na poramnuvanje'!Y48*'Sreden kurs'!$D$13</f>
        <v>19707.8508</v>
      </c>
      <c r="Z48" s="28">
        <f>'Cena na poramnuvanje'!Z48*'Sreden kurs'!$D$13</f>
        <v>18202.4928</v>
      </c>
      <c r="AA48" s="29">
        <f>'Cena na poramnuvanje'!AA48*'Sreden kurs'!$D$13</f>
        <v>14072.012550000001</v>
      </c>
    </row>
    <row r="49" spans="2:27" x14ac:dyDescent="0.3">
      <c r="B49" s="65"/>
      <c r="C49" s="6" t="s">
        <v>27</v>
      </c>
      <c r="D49" s="28">
        <f>'Cena na poramnuvanje'!D49*'Sreden kurs'!$D$13</f>
        <v>0</v>
      </c>
      <c r="E49" s="28">
        <f>'Cena na poramnuvanje'!E49*'Sreden kurs'!$D$13</f>
        <v>0</v>
      </c>
      <c r="F49" s="28">
        <f>'Cena na poramnuvanje'!F49*'Sreden kurs'!$D$13</f>
        <v>0</v>
      </c>
      <c r="G49" s="28">
        <f>'Cena na poramnuvanje'!G49*'Sreden kurs'!$D$13</f>
        <v>0</v>
      </c>
      <c r="H49" s="28">
        <f>'Cena na poramnuvanje'!H49*'Sreden kurs'!$D$13</f>
        <v>0</v>
      </c>
      <c r="I49" s="28">
        <f>'Cena na poramnuvanje'!I49*'Sreden kurs'!$D$13</f>
        <v>0</v>
      </c>
      <c r="J49" s="28">
        <f>'Cena na poramnuvanje'!J49*'Sreden kurs'!$D$13</f>
        <v>0</v>
      </c>
      <c r="K49" s="28">
        <f>'Cena na poramnuvanje'!K49*'Sreden kurs'!$D$13</f>
        <v>0</v>
      </c>
      <c r="L49" s="28">
        <f>'Cena na poramnuvanje'!L49*'Sreden kurs'!$D$13</f>
        <v>0</v>
      </c>
      <c r="M49" s="28">
        <f>'Cena na poramnuvanje'!M49*'Sreden kurs'!$D$13</f>
        <v>0</v>
      </c>
      <c r="N49" s="28">
        <f>'Cena na poramnuvanje'!N49*'Sreden kurs'!$D$13</f>
        <v>0</v>
      </c>
      <c r="O49" s="28">
        <f>'Cena na poramnuvanje'!O49*'Sreden kurs'!$D$13</f>
        <v>0</v>
      </c>
      <c r="P49" s="28">
        <f>'Cena na poramnuvanje'!P49*'Sreden kurs'!$D$13</f>
        <v>0</v>
      </c>
      <c r="Q49" s="28">
        <f>'Cena na poramnuvanje'!Q49*'Sreden kurs'!$D$13</f>
        <v>0</v>
      </c>
      <c r="R49" s="28">
        <f>'Cena na poramnuvanje'!R49*'Sreden kurs'!$D$13</f>
        <v>0</v>
      </c>
      <c r="S49" s="28">
        <f>'Cena na poramnuvanje'!S49*'Sreden kurs'!$D$13</f>
        <v>0</v>
      </c>
      <c r="T49" s="28">
        <f>'Cena na poramnuvanje'!T49*'Sreden kurs'!$D$13</f>
        <v>0</v>
      </c>
      <c r="U49" s="28">
        <f>'Cena na poramnuvanje'!U49*'Sreden kurs'!$D$13</f>
        <v>0</v>
      </c>
      <c r="V49" s="28">
        <f>'Cena na poramnuvanje'!V49*'Sreden kurs'!$D$13</f>
        <v>0</v>
      </c>
      <c r="W49" s="28">
        <f>'Cena na poramnuvanje'!W49*'Sreden kurs'!$D$13</f>
        <v>0</v>
      </c>
      <c r="X49" s="28">
        <f>'Cena na poramnuvanje'!X49*'Sreden kurs'!$D$13</f>
        <v>0</v>
      </c>
      <c r="Y49" s="28">
        <f>'Cena na poramnuvanje'!Y49*'Sreden kurs'!$D$13</f>
        <v>0</v>
      </c>
      <c r="Z49" s="28">
        <f>'Cena na poramnuvanje'!Z49*'Sreden kurs'!$D$13</f>
        <v>0</v>
      </c>
      <c r="AA49" s="29">
        <f>'Cena na poramnuvanje'!AA49*'Sreden kurs'!$D$13</f>
        <v>0</v>
      </c>
    </row>
    <row r="50" spans="2:27" x14ac:dyDescent="0.3">
      <c r="B50" s="65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0</v>
      </c>
      <c r="I50" s="28">
        <f>'Cena na poramnuvanje'!I50*'Sreden kurs'!$D$13</f>
        <v>0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" thickBot="1" x14ac:dyDescent="0.35">
      <c r="B51" s="66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0</v>
      </c>
      <c r="I51" s="30">
        <f>'Cena na poramnuvanje'!I51*'Sreden kurs'!$D$13</f>
        <v>0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" thickTop="1" x14ac:dyDescent="0.3">
      <c r="B52" s="64" t="str">
        <f>'Cena na poramnuvanje'!B52:B55</f>
        <v>13.10.2021</v>
      </c>
      <c r="C52" s="6" t="s">
        <v>26</v>
      </c>
      <c r="D52" s="28">
        <f>'Cena na poramnuvanje'!D52*'Sreden kurs'!$D$14</f>
        <v>13053.114324742268</v>
      </c>
      <c r="E52" s="28">
        <f>'Cena na poramnuvanje'!E52*'Sreden kurs'!$D$14</f>
        <v>12510.329710534914</v>
      </c>
      <c r="F52" s="28">
        <f>'Cena na poramnuvanje'!F52*'Sreden kurs'!$D$14</f>
        <v>11490.932685884567</v>
      </c>
      <c r="G52" s="28">
        <f>'Cena na poramnuvanje'!G52*'Sreden kurs'!$D$14</f>
        <v>12255.71175</v>
      </c>
      <c r="H52" s="28">
        <f>'Cena na poramnuvanje'!H52*'Sreden kurs'!$D$14</f>
        <v>12493.237499999999</v>
      </c>
      <c r="I52" s="28">
        <f>'Cena na poramnuvanje'!I52*'Sreden kurs'!$D$14</f>
        <v>14015.8701</v>
      </c>
      <c r="J52" s="28">
        <f>'Cena na poramnuvanje'!J52*'Sreden kurs'!$D$14</f>
        <v>18154.370699999999</v>
      </c>
      <c r="K52" s="28">
        <f>'Cena na poramnuvanje'!K52*'Sreden kurs'!$D$14</f>
        <v>21219.995249999996</v>
      </c>
      <c r="L52" s="28">
        <f>'Cena na poramnuvanje'!L52*'Sreden kurs'!$D$14</f>
        <v>23190.533549999996</v>
      </c>
      <c r="M52" s="28">
        <f>'Cena na poramnuvanje'!M52*'Sreden kurs'!$D$14</f>
        <v>22115.189699999999</v>
      </c>
      <c r="N52" s="28">
        <f>'Cena na poramnuvanje'!N52*'Sreden kurs'!$D$14</f>
        <v>19555.46415</v>
      </c>
      <c r="O52" s="28">
        <f>'Cena na poramnuvanje'!O52*'Sreden kurs'!$D$14</f>
        <v>18097.611299999997</v>
      </c>
      <c r="P52" s="28">
        <f>'Cena na poramnuvanje'!P52*'Sreden kurs'!$D$14</f>
        <v>17560.24785</v>
      </c>
      <c r="Q52" s="28">
        <f>'Cena na poramnuvanje'!Q52*'Sreden kurs'!$D$14</f>
        <v>15615.621450000001</v>
      </c>
      <c r="R52" s="28">
        <f>'Cena na poramnuvanje'!R52*'Sreden kurs'!$D$14</f>
        <v>15502.102650000001</v>
      </c>
      <c r="S52" s="28">
        <f>'Cena na poramnuvanje'!S52*'Sreden kurs'!$D$14</f>
        <v>18700.988400000002</v>
      </c>
      <c r="T52" s="28">
        <f>'Cena na poramnuvanje'!T52*'Sreden kurs'!$D$14</f>
        <v>19429.606350000002</v>
      </c>
      <c r="U52" s="28">
        <f>'Cena na poramnuvanje'!U52*'Sreden kurs'!$D$14</f>
        <v>19989.18</v>
      </c>
      <c r="V52" s="28">
        <f>'Cena na poramnuvanje'!V52*'Sreden kurs'!$D$14</f>
        <v>22959.794249999999</v>
      </c>
      <c r="W52" s="28">
        <f>'Cena na poramnuvanje'!W52*'Sreden kurs'!$D$14</f>
        <v>26588.694150000003</v>
      </c>
      <c r="X52" s="28">
        <f>'Cena na poramnuvanje'!X52*'Sreden kurs'!$D$14</f>
        <v>21983.779350000004</v>
      </c>
      <c r="Y52" s="28">
        <f>'Cena na poramnuvanje'!Y52*'Sreden kurs'!$D$14</f>
        <v>19187.76195</v>
      </c>
      <c r="Z52" s="28">
        <f>'Cena na poramnuvanje'!Z52*'Sreden kurs'!$D$14</f>
        <v>18700.988400000002</v>
      </c>
      <c r="AA52" s="29">
        <f>'Cena na poramnuvanje'!AA52*'Sreden kurs'!$D$14</f>
        <v>15618.706200000002</v>
      </c>
    </row>
    <row r="53" spans="2:27" x14ac:dyDescent="0.3">
      <c r="B53" s="65"/>
      <c r="C53" s="6" t="s">
        <v>27</v>
      </c>
      <c r="D53" s="28">
        <f>'Cena na poramnuvanje'!D53*'Sreden kurs'!$D$14</f>
        <v>0</v>
      </c>
      <c r="E53" s="28">
        <f>'Cena na poramnuvanje'!E53*'Sreden kurs'!$D$14</f>
        <v>0</v>
      </c>
      <c r="F53" s="28">
        <f>'Cena na poramnuvanje'!F53*'Sreden kurs'!$D$14</f>
        <v>0</v>
      </c>
      <c r="G53" s="28">
        <f>'Cena na poramnuvanje'!G53*'Sreden kurs'!$D$14</f>
        <v>0</v>
      </c>
      <c r="H53" s="28">
        <f>'Cena na poramnuvanje'!H53*'Sreden kurs'!$D$14</f>
        <v>0</v>
      </c>
      <c r="I53" s="28">
        <f>'Cena na poramnuvanje'!I53*'Sreden kurs'!$D$14</f>
        <v>0</v>
      </c>
      <c r="J53" s="28">
        <f>'Cena na poramnuvanje'!J53*'Sreden kurs'!$D$14</f>
        <v>0</v>
      </c>
      <c r="K53" s="28">
        <f>'Cena na poramnuvanje'!K53*'Sreden kurs'!$D$14</f>
        <v>0</v>
      </c>
      <c r="L53" s="28">
        <f>'Cena na poramnuvanje'!L53*'Sreden kurs'!$D$14</f>
        <v>0</v>
      </c>
      <c r="M53" s="28">
        <f>'Cena na poramnuvanje'!M53*'Sreden kurs'!$D$14</f>
        <v>0</v>
      </c>
      <c r="N53" s="28">
        <f>'Cena na poramnuvanje'!N53*'Sreden kurs'!$D$14</f>
        <v>0</v>
      </c>
      <c r="O53" s="28">
        <f>'Cena na poramnuvanje'!O53*'Sreden kurs'!$D$14</f>
        <v>0</v>
      </c>
      <c r="P53" s="28">
        <f>'Cena na poramnuvanje'!P53*'Sreden kurs'!$D$14</f>
        <v>0</v>
      </c>
      <c r="Q53" s="28">
        <f>'Cena na poramnuvanje'!Q53*'Sreden kurs'!$D$14</f>
        <v>0</v>
      </c>
      <c r="R53" s="28">
        <f>'Cena na poramnuvanje'!R53*'Sreden kurs'!$D$14</f>
        <v>0</v>
      </c>
      <c r="S53" s="28">
        <f>'Cena na poramnuvanje'!S53*'Sreden kurs'!$D$14</f>
        <v>0</v>
      </c>
      <c r="T53" s="28">
        <f>'Cena na poramnuvanje'!T53*'Sreden kurs'!$D$14</f>
        <v>0</v>
      </c>
      <c r="U53" s="28">
        <f>'Cena na poramnuvanje'!U53*'Sreden kurs'!$D$14</f>
        <v>0</v>
      </c>
      <c r="V53" s="28">
        <f>'Cena na poramnuvanje'!V53*'Sreden kurs'!$D$14</f>
        <v>0</v>
      </c>
      <c r="W53" s="28">
        <f>'Cena na poramnuvanje'!W53*'Sreden kurs'!$D$14</f>
        <v>0</v>
      </c>
      <c r="X53" s="28">
        <f>'Cena na poramnuvanje'!X53*'Sreden kurs'!$D$14</f>
        <v>0</v>
      </c>
      <c r="Y53" s="28">
        <f>'Cena na poramnuvanje'!Y53*'Sreden kurs'!$D$14</f>
        <v>0</v>
      </c>
      <c r="Z53" s="28">
        <f>'Cena na poramnuvanje'!Z53*'Sreden kurs'!$D$14</f>
        <v>0</v>
      </c>
      <c r="AA53" s="29">
        <f>'Cena na poramnuvanje'!AA53*'Sreden kurs'!$D$14</f>
        <v>0</v>
      </c>
    </row>
    <row r="54" spans="2:27" x14ac:dyDescent="0.3">
      <c r="B54" s="65"/>
      <c r="C54" s="6" t="s">
        <v>28</v>
      </c>
      <c r="D54" s="28">
        <f>'Cena na poramnuvanje'!D54*'Sreden kurs'!$D$14</f>
        <v>0</v>
      </c>
      <c r="E54" s="28">
        <f>'Cena na poramnuvanje'!E54*'Sreden kurs'!$D$14</f>
        <v>0</v>
      </c>
      <c r="F54" s="28">
        <f>'Cena na poramnuvanje'!F54*'Sreden kurs'!$D$14</f>
        <v>0</v>
      </c>
      <c r="G54" s="28">
        <f>'Cena na poramnuvanje'!G54*'Sreden kurs'!$D$14</f>
        <v>0</v>
      </c>
      <c r="H54" s="28">
        <f>'Cena na poramnuvanje'!H54*'Sreden kurs'!$D$14</f>
        <v>0</v>
      </c>
      <c r="I54" s="28">
        <f>'Cena na poramnuvanje'!I54*'Sreden kurs'!$D$14</f>
        <v>0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" thickBot="1" x14ac:dyDescent="0.35">
      <c r="B55" s="66"/>
      <c r="C55" s="9" t="s">
        <v>29</v>
      </c>
      <c r="D55" s="30">
        <f>'Cena na poramnuvanje'!D55*'Sreden kurs'!$D$14</f>
        <v>0</v>
      </c>
      <c r="E55" s="30">
        <f>'Cena na poramnuvanje'!E55*'Sreden kurs'!$D$14</f>
        <v>0</v>
      </c>
      <c r="F55" s="30">
        <f>'Cena na poramnuvanje'!F55*'Sreden kurs'!$D$14</f>
        <v>0</v>
      </c>
      <c r="G55" s="30">
        <f>'Cena na poramnuvanje'!G55*'Sreden kurs'!$D$14</f>
        <v>0</v>
      </c>
      <c r="H55" s="30">
        <f>'Cena na poramnuvanje'!H55*'Sreden kurs'!$D$14</f>
        <v>0</v>
      </c>
      <c r="I55" s="30">
        <f>'Cena na poramnuvanje'!I55*'Sreden kurs'!$D$14</f>
        <v>0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" thickTop="1" x14ac:dyDescent="0.3">
      <c r="B56" s="64" t="str">
        <f>'Cena na poramnuvanje'!B56:B59</f>
        <v>14.10.2021</v>
      </c>
      <c r="C56" s="6" t="s">
        <v>26</v>
      </c>
      <c r="D56" s="28">
        <f>'Cena na poramnuvanje'!D56*'Sreden kurs'!$D$15</f>
        <v>14430.6433</v>
      </c>
      <c r="E56" s="28">
        <f>'Cena na poramnuvanje'!E56*'Sreden kurs'!$D$15</f>
        <v>12347.493205102042</v>
      </c>
      <c r="F56" s="28">
        <f>'Cena na poramnuvanje'!F56*'Sreden kurs'!$D$15</f>
        <v>11285.249399999999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21099.69</v>
      </c>
      <c r="K56" s="28">
        <f>'Cena na poramnuvanje'!K56*'Sreden kurs'!$D$15</f>
        <v>21752.4231</v>
      </c>
      <c r="L56" s="28">
        <f>'Cena na poramnuvanje'!L56*'Sreden kurs'!$D$15</f>
        <v>24061.05</v>
      </c>
      <c r="M56" s="28">
        <f>'Cena na poramnuvanje'!M56*'Sreden kurs'!$D$15</f>
        <v>22672.912499999999</v>
      </c>
      <c r="N56" s="28">
        <f>'Cena na poramnuvanje'!N56*'Sreden kurs'!$D$15</f>
        <v>20595.64185</v>
      </c>
      <c r="O56" s="28">
        <f>'Cena na poramnuvanje'!O56*'Sreden kurs'!$D$15</f>
        <v>19798.542450000004</v>
      </c>
      <c r="P56" s="28">
        <f>'Cena na poramnuvanje'!P56*'Sreden kurs'!$D$15</f>
        <v>19426.5216</v>
      </c>
      <c r="Q56" s="28">
        <f>'Cena na poramnuvanje'!Q56*'Sreden kurs'!$D$15</f>
        <v>18968.744699999996</v>
      </c>
      <c r="R56" s="28">
        <f>'Cena na poramnuvanje'!R56*'Sreden kurs'!$D$15</f>
        <v>0</v>
      </c>
      <c r="S56" s="28">
        <f>'Cena na poramnuvanje'!S56*'Sreden kurs'!$D$15</f>
        <v>17897.102549999996</v>
      </c>
      <c r="T56" s="28">
        <f>'Cena na poramnuvanje'!T56*'Sreden kurs'!$D$15</f>
        <v>18665.205300000001</v>
      </c>
      <c r="U56" s="28">
        <f>'Cena na poramnuvanje'!U56*'Sreden kurs'!$D$15</f>
        <v>21487.751549999997</v>
      </c>
      <c r="V56" s="28">
        <f>'Cena na poramnuvanje'!V56*'Sreden kurs'!$D$15</f>
        <v>24473.172600000002</v>
      </c>
      <c r="W56" s="28">
        <f>'Cena na poramnuvanje'!W56*'Sreden kurs'!$D$15</f>
        <v>27762.749999999996</v>
      </c>
      <c r="X56" s="28">
        <f>'Cena na poramnuvanje'!X56*'Sreden kurs'!$D$15</f>
        <v>23492.839050000002</v>
      </c>
      <c r="Y56" s="28">
        <f>'Cena na poramnuvanje'!Y56*'Sreden kurs'!$D$15</f>
        <v>18963.809099999999</v>
      </c>
      <c r="Z56" s="28">
        <f>'Cena na poramnuvanje'!Z56*'Sreden kurs'!$D$15</f>
        <v>19251.924750000002</v>
      </c>
      <c r="AA56" s="29">
        <f>'Cena na poramnuvanje'!AA56*'Sreden kurs'!$D$15</f>
        <v>15803.791200000001</v>
      </c>
    </row>
    <row r="57" spans="2:27" x14ac:dyDescent="0.3">
      <c r="B57" s="65"/>
      <c r="C57" s="6" t="s">
        <v>27</v>
      </c>
      <c r="D57" s="28">
        <f>'Cena na poramnuvanje'!D57*'Sreden kurs'!$D$15</f>
        <v>0</v>
      </c>
      <c r="E57" s="28">
        <f>'Cena na poramnuvanje'!E57*'Sreden kurs'!$D$15</f>
        <v>0</v>
      </c>
      <c r="F57" s="28">
        <f>'Cena na poramnuvanje'!F57*'Sreden kurs'!$D$15</f>
        <v>0</v>
      </c>
      <c r="G57" s="28">
        <f>'Cena na poramnuvanje'!G57*'Sreden kurs'!$D$15</f>
        <v>0</v>
      </c>
      <c r="H57" s="28">
        <f>'Cena na poramnuvanje'!H57*'Sreden kurs'!$D$15</f>
        <v>0</v>
      </c>
      <c r="I57" s="28">
        <f>'Cena na poramnuvanje'!I57*'Sreden kurs'!$D$15</f>
        <v>0</v>
      </c>
      <c r="J57" s="28">
        <f>'Cena na poramnuvanje'!J57*'Sreden kurs'!$D$15</f>
        <v>0</v>
      </c>
      <c r="K57" s="28">
        <f>'Cena na poramnuvanje'!K57*'Sreden kurs'!$D$15</f>
        <v>0</v>
      </c>
      <c r="L57" s="28">
        <f>'Cena na poramnuvanje'!L57*'Sreden kurs'!$D$15</f>
        <v>0</v>
      </c>
      <c r="M57" s="28">
        <f>'Cena na poramnuvanje'!M57*'Sreden kurs'!$D$15</f>
        <v>0</v>
      </c>
      <c r="N57" s="28">
        <f>'Cena na poramnuvanje'!N57*'Sreden kurs'!$D$15</f>
        <v>0</v>
      </c>
      <c r="O57" s="28">
        <f>'Cena na poramnuvanje'!O57*'Sreden kurs'!$D$15</f>
        <v>0</v>
      </c>
      <c r="P57" s="28">
        <f>'Cena na poramnuvanje'!P57*'Sreden kurs'!$D$15</f>
        <v>0</v>
      </c>
      <c r="Q57" s="28">
        <f>'Cena na poramnuvanje'!Q57*'Sreden kurs'!$D$15</f>
        <v>0</v>
      </c>
      <c r="R57" s="28">
        <f>'Cena na poramnuvanje'!R57*'Sreden kurs'!$D$15</f>
        <v>5993.0523000000003</v>
      </c>
      <c r="S57" s="28">
        <f>'Cena na poramnuvanje'!S57*'Sreden kurs'!$D$15</f>
        <v>0</v>
      </c>
      <c r="T57" s="28">
        <f>'Cena na poramnuvanje'!T57*'Sreden kurs'!$D$15</f>
        <v>0</v>
      </c>
      <c r="U57" s="28">
        <f>'Cena na poramnuvanje'!U57*'Sreden kurs'!$D$15</f>
        <v>0</v>
      </c>
      <c r="V57" s="28">
        <f>'Cena na poramnuvanje'!V57*'Sreden kurs'!$D$15</f>
        <v>0</v>
      </c>
      <c r="W57" s="28">
        <f>'Cena na poramnuvanje'!W57*'Sreden kurs'!$D$15</f>
        <v>0</v>
      </c>
      <c r="X57" s="28">
        <f>'Cena na poramnuvanje'!X57*'Sreden kurs'!$D$15</f>
        <v>0</v>
      </c>
      <c r="Y57" s="28">
        <f>'Cena na poramnuvanje'!Y57*'Sreden kurs'!$D$15</f>
        <v>0</v>
      </c>
      <c r="Z57" s="28">
        <f>'Cena na poramnuvanje'!Z57*'Sreden kurs'!$D$15</f>
        <v>0</v>
      </c>
      <c r="AA57" s="29">
        <f>'Cena na poramnuvanje'!AA57*'Sreden kurs'!$D$15</f>
        <v>0</v>
      </c>
    </row>
    <row r="58" spans="2:27" x14ac:dyDescent="0.3">
      <c r="B58" s="65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3813.3679500000003</v>
      </c>
      <c r="H58" s="28">
        <f>'Cena na poramnuvanje'!H58*'Sreden kurs'!$D$15</f>
        <v>3695.5304999999998</v>
      </c>
      <c r="I58" s="28">
        <f>'Cena na poramnuvanje'!I58*'Sreden kurs'!$D$15</f>
        <v>5057.13915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" thickBot="1" x14ac:dyDescent="0.35">
      <c r="B59" s="66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11440.103850000001</v>
      </c>
      <c r="H59" s="30">
        <f>'Cena na poramnuvanje'!H59*'Sreden kurs'!$D$15</f>
        <v>11086.591499999999</v>
      </c>
      <c r="I59" s="30">
        <f>'Cena na poramnuvanje'!I59*'Sreden kurs'!$D$15</f>
        <v>15170.800500000001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" thickTop="1" x14ac:dyDescent="0.3">
      <c r="B60" s="64" t="str">
        <f>'Cena na poramnuvanje'!B60:B63</f>
        <v>15.10.2021</v>
      </c>
      <c r="C60" s="6" t="s">
        <v>26</v>
      </c>
      <c r="D60" s="28">
        <f>'Cena na poramnuvanje'!D60*'Sreden kurs'!$D$16</f>
        <v>13597.634086363636</v>
      </c>
      <c r="E60" s="28">
        <f>'Cena na poramnuvanje'!E60*'Sreden kurs'!$D$16</f>
        <v>8618.3676412213736</v>
      </c>
      <c r="F60" s="28">
        <f>'Cena na poramnuvanje'!F60*'Sreden kurs'!$D$16</f>
        <v>7518.8161281733746</v>
      </c>
      <c r="G60" s="28">
        <f>'Cena na poramnuvanje'!G60*'Sreden kurs'!$D$16</f>
        <v>5948.0715184813753</v>
      </c>
      <c r="H60" s="28">
        <f>'Cena na poramnuvanje'!H60*'Sreden kurs'!$D$16</f>
        <v>6060.08295</v>
      </c>
      <c r="I60" s="28">
        <f>'Cena na poramnuvanje'!I60*'Sreden kurs'!$D$16</f>
        <v>12753.755923170729</v>
      </c>
      <c r="J60" s="28">
        <f>'Cena na poramnuvanje'!J60*'Sreden kurs'!$D$16</f>
        <v>21284.775000000001</v>
      </c>
      <c r="K60" s="28">
        <f>'Cena na poramnuvanje'!K60*'Sreden kurs'!$D$16</f>
        <v>27762.75</v>
      </c>
      <c r="L60" s="28">
        <f>'Cena na poramnuvanje'!L60*'Sreden kurs'!$D$16</f>
        <v>27762.13305</v>
      </c>
      <c r="M60" s="28">
        <f>'Cena na poramnuvanje'!M60*'Sreden kurs'!$D$16</f>
        <v>23655.096900000004</v>
      </c>
      <c r="N60" s="28">
        <f>'Cena na poramnuvanje'!N60*'Sreden kurs'!$D$16</f>
        <v>19271.050200000001</v>
      </c>
      <c r="O60" s="28">
        <f>'Cena na poramnuvanje'!O60*'Sreden kurs'!$D$16</f>
        <v>17529.40035</v>
      </c>
      <c r="P60" s="28">
        <f>'Cena na poramnuvanje'!P60*'Sreden kurs'!$D$16</f>
        <v>19686.874500000002</v>
      </c>
      <c r="Q60" s="28">
        <f>'Cena na poramnuvanje'!Q60*'Sreden kurs'!$D$16</f>
        <v>19183.443299999999</v>
      </c>
      <c r="R60" s="28">
        <f>'Cena na poramnuvanje'!R60*'Sreden kurs'!$D$16</f>
        <v>19122.365249999999</v>
      </c>
      <c r="S60" s="28">
        <f>'Cena na poramnuvanje'!S60*'Sreden kurs'!$D$16</f>
        <v>19218.609449999996</v>
      </c>
      <c r="T60" s="28">
        <f>'Cena na poramnuvanje'!T60*'Sreden kurs'!$D$16</f>
        <v>19435.775849999998</v>
      </c>
      <c r="U60" s="28">
        <f>'Cena na poramnuvanje'!U60*'Sreden kurs'!$D$16</f>
        <v>20351.32965</v>
      </c>
      <c r="V60" s="28">
        <f>'Cena na poramnuvanje'!V60*'Sreden kurs'!$D$16</f>
        <v>25976.679749999999</v>
      </c>
      <c r="W60" s="28">
        <f>'Cena na poramnuvanje'!W60*'Sreden kurs'!$D$16</f>
        <v>27757.197450000003</v>
      </c>
      <c r="X60" s="28">
        <f>'Cena na poramnuvanje'!X60*'Sreden kurs'!$D$16</f>
        <v>20079.254699999994</v>
      </c>
      <c r="Y60" s="28">
        <f>'Cena na poramnuvanje'!Y60*'Sreden kurs'!$D$16</f>
        <v>19018.717650000002</v>
      </c>
      <c r="Z60" s="28">
        <f>'Cena na poramnuvanje'!Z60*'Sreden kurs'!$D$16</f>
        <v>19633.816800000001</v>
      </c>
      <c r="AA60" s="29">
        <f>'Cena na poramnuvanje'!AA60*'Sreden kurs'!$D$16</f>
        <v>16094.991599999999</v>
      </c>
    </row>
    <row r="61" spans="2:27" x14ac:dyDescent="0.3">
      <c r="B61" s="65"/>
      <c r="C61" s="6" t="s">
        <v>27</v>
      </c>
      <c r="D61" s="28">
        <f>'Cena na poramnuvanje'!D61*'Sreden kurs'!$D$16</f>
        <v>0</v>
      </c>
      <c r="E61" s="28">
        <f>'Cena na poramnuvanje'!E61*'Sreden kurs'!$D$16</f>
        <v>0</v>
      </c>
      <c r="F61" s="28">
        <f>'Cena na poramnuvanje'!F61*'Sreden kurs'!$D$16</f>
        <v>0</v>
      </c>
      <c r="G61" s="28">
        <f>'Cena na poramnuvanje'!G61*'Sreden kurs'!$D$16</f>
        <v>0</v>
      </c>
      <c r="H61" s="28">
        <f>'Cena na poramnuvanje'!H61*'Sreden kurs'!$D$16</f>
        <v>0</v>
      </c>
      <c r="I61" s="28">
        <f>'Cena na poramnuvanje'!I61*'Sreden kurs'!$D$16</f>
        <v>0</v>
      </c>
      <c r="J61" s="28">
        <f>'Cena na poramnuvanje'!J61*'Sreden kurs'!$D$16</f>
        <v>0</v>
      </c>
      <c r="K61" s="28">
        <f>'Cena na poramnuvanje'!K61*'Sreden kurs'!$D$16</f>
        <v>0</v>
      </c>
      <c r="L61" s="28">
        <f>'Cena na poramnuvanje'!L61*'Sreden kurs'!$D$16</f>
        <v>0</v>
      </c>
      <c r="M61" s="28">
        <f>'Cena na poramnuvanje'!M61*'Sreden kurs'!$D$16</f>
        <v>0</v>
      </c>
      <c r="N61" s="28">
        <f>'Cena na poramnuvanje'!N61*'Sreden kurs'!$D$16</f>
        <v>0</v>
      </c>
      <c r="O61" s="28">
        <f>'Cena na poramnuvanje'!O61*'Sreden kurs'!$D$16</f>
        <v>0</v>
      </c>
      <c r="P61" s="28">
        <f>'Cena na poramnuvanje'!P61*'Sreden kurs'!$D$16</f>
        <v>0</v>
      </c>
      <c r="Q61" s="28">
        <f>'Cena na poramnuvanje'!Q61*'Sreden kurs'!$D$16</f>
        <v>0</v>
      </c>
      <c r="R61" s="28">
        <f>'Cena na poramnuvanje'!R61*'Sreden kurs'!$D$16</f>
        <v>0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0</v>
      </c>
      <c r="V61" s="28">
        <f>'Cena na poramnuvanje'!V61*'Sreden kurs'!$D$16</f>
        <v>0</v>
      </c>
      <c r="W61" s="28">
        <f>'Cena na poramnuvanje'!W61*'Sreden kurs'!$D$16</f>
        <v>0</v>
      </c>
      <c r="X61" s="28">
        <f>'Cena na poramnuvanje'!X61*'Sreden kurs'!$D$16</f>
        <v>0</v>
      </c>
      <c r="Y61" s="28">
        <f>'Cena na poramnuvanje'!Y61*'Sreden kurs'!$D$16</f>
        <v>0</v>
      </c>
      <c r="Z61" s="28">
        <f>'Cena na poramnuvanje'!Z61*'Sreden kurs'!$D$16</f>
        <v>0</v>
      </c>
      <c r="AA61" s="29">
        <f>'Cena na poramnuvanje'!AA61*'Sreden kurs'!$D$16</f>
        <v>0</v>
      </c>
    </row>
    <row r="62" spans="2:27" x14ac:dyDescent="0.3">
      <c r="B62" s="65"/>
      <c r="C62" s="6" t="s">
        <v>28</v>
      </c>
      <c r="D62" s="28">
        <f>'Cena na poramnuvanje'!D62*'Sreden kurs'!$D$16</f>
        <v>0</v>
      </c>
      <c r="E62" s="28">
        <f>'Cena na poramnuvanje'!E62*'Sreden kurs'!$D$16</f>
        <v>0</v>
      </c>
      <c r="F62" s="28">
        <f>'Cena na poramnuvanje'!F62*'Sreden kurs'!$D$16</f>
        <v>0</v>
      </c>
      <c r="G62" s="28">
        <f>'Cena na poramnuvanje'!G62*'Sreden kurs'!$D$16</f>
        <v>0</v>
      </c>
      <c r="H62" s="28">
        <f>'Cena na poramnuvanje'!H62*'Sreden kurs'!$D$16</f>
        <v>0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" thickBot="1" x14ac:dyDescent="0.35">
      <c r="B63" s="66"/>
      <c r="C63" s="9" t="s">
        <v>29</v>
      </c>
      <c r="D63" s="30">
        <f>'Cena na poramnuvanje'!D63*'Sreden kurs'!$D$16</f>
        <v>0</v>
      </c>
      <c r="E63" s="30">
        <f>'Cena na poramnuvanje'!E63*'Sreden kurs'!$D$16</f>
        <v>0</v>
      </c>
      <c r="F63" s="30">
        <f>'Cena na poramnuvanje'!F63*'Sreden kurs'!$D$16</f>
        <v>0</v>
      </c>
      <c r="G63" s="30">
        <f>'Cena na poramnuvanje'!G63*'Sreden kurs'!$D$16</f>
        <v>0</v>
      </c>
      <c r="H63" s="30">
        <f>'Cena na poramnuvanje'!H63*'Sreden kurs'!$D$16</f>
        <v>0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" thickTop="1" x14ac:dyDescent="0.3">
      <c r="B64" s="64" t="str">
        <f>'Cena na poramnuvanje'!B64:B67</f>
        <v>16.10.2021</v>
      </c>
      <c r="C64" s="6" t="s">
        <v>26</v>
      </c>
      <c r="D64" s="28">
        <f>'Cena na poramnuvanje'!D64*'Sreden kurs'!$D$17</f>
        <v>17092.82100910816</v>
      </c>
      <c r="E64" s="28">
        <f>'Cena na poramnuvanje'!E64*'Sreden kurs'!$D$17</f>
        <v>12474.050825954198</v>
      </c>
      <c r="F64" s="28">
        <f>'Cena na poramnuvanje'!F64*'Sreden kurs'!$D$17</f>
        <v>12089.00192092338</v>
      </c>
      <c r="G64" s="28">
        <f>'Cena na poramnuvanje'!G64*'Sreden kurs'!$D$17</f>
        <v>11508.644550900361</v>
      </c>
      <c r="H64" s="28">
        <f>'Cena na poramnuvanje'!H64*'Sreden kurs'!$D$17</f>
        <v>11293.269750000001</v>
      </c>
      <c r="I64" s="28">
        <f>'Cena na poramnuvanje'!I64*'Sreden kurs'!$D$17</f>
        <v>0</v>
      </c>
      <c r="J64" s="28">
        <f>'Cena na poramnuvanje'!J64*'Sreden kurs'!$D$17</f>
        <v>18097.611299999997</v>
      </c>
      <c r="K64" s="28">
        <f>'Cena na poramnuvanje'!K64*'Sreden kurs'!$D$17</f>
        <v>20092.210650000001</v>
      </c>
      <c r="L64" s="28">
        <f>'Cena na poramnuvanje'!L64*'Sreden kurs'!$D$17</f>
        <v>21900.491100000003</v>
      </c>
      <c r="M64" s="28">
        <f>'Cena na poramnuvanje'!M64*'Sreden kurs'!$D$17</f>
        <v>23146.113150000005</v>
      </c>
      <c r="N64" s="28">
        <f>'Cena na poramnuvanje'!N64*'Sreden kurs'!$D$17</f>
        <v>20606.746950000001</v>
      </c>
      <c r="O64" s="28">
        <f>'Cena na poramnuvanje'!O64*'Sreden kurs'!$D$17</f>
        <v>19076.094000000001</v>
      </c>
      <c r="P64" s="28">
        <f>'Cena na poramnuvanje'!P64*'Sreden kurs'!$D$17</f>
        <v>19614.691350000001</v>
      </c>
      <c r="Q64" s="28">
        <f>'Cena na poramnuvanje'!Q64*'Sreden kurs'!$D$17</f>
        <v>18088.357049999999</v>
      </c>
      <c r="R64" s="28">
        <f>'Cena na poramnuvanje'!R64*'Sreden kurs'!$D$17</f>
        <v>17251.155900000002</v>
      </c>
      <c r="S64" s="28">
        <f>'Cena na poramnuvanje'!S64*'Sreden kurs'!$D$17</f>
        <v>17025.969150000001</v>
      </c>
      <c r="T64" s="28">
        <f>'Cena na poramnuvanje'!T64*'Sreden kurs'!$D$17</f>
        <v>20353.797449999998</v>
      </c>
      <c r="U64" s="28">
        <f>'Cena na poramnuvanje'!U64*'Sreden kurs'!$D$17</f>
        <v>24740.311949999999</v>
      </c>
      <c r="V64" s="28">
        <f>'Cena na poramnuvanje'!V64*'Sreden kurs'!$D$17</f>
        <v>27762.749999999996</v>
      </c>
      <c r="W64" s="28">
        <f>'Cena na poramnuvanje'!W64*'Sreden kurs'!$D$17</f>
        <v>27762.749999999996</v>
      </c>
      <c r="X64" s="28">
        <f>'Cena na poramnuvanje'!X64*'Sreden kurs'!$D$17</f>
        <v>25439.316299999999</v>
      </c>
      <c r="Y64" s="28">
        <f>'Cena na poramnuvanje'!Y64*'Sreden kurs'!$D$17</f>
        <v>22620.471750000001</v>
      </c>
      <c r="Z64" s="28">
        <f>'Cena na poramnuvanje'!Z64*'Sreden kurs'!$D$17</f>
        <v>18515.28645</v>
      </c>
      <c r="AA64" s="29">
        <f>'Cena na poramnuvanje'!AA64*'Sreden kurs'!$D$17</f>
        <v>13698.14085</v>
      </c>
    </row>
    <row r="65" spans="2:27" x14ac:dyDescent="0.3">
      <c r="B65" s="65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0</v>
      </c>
      <c r="H65" s="28">
        <f>'Cena na poramnuvanje'!H65*'Sreden kurs'!$D$17</f>
        <v>0</v>
      </c>
      <c r="I65" s="28">
        <f>'Cena na poramnuvanje'!I65*'Sreden kurs'!$D$17</f>
        <v>5453.8380000000016</v>
      </c>
      <c r="J65" s="28">
        <f>'Cena na poramnuvanje'!J65*'Sreden kurs'!$D$17</f>
        <v>0</v>
      </c>
      <c r="K65" s="28">
        <f>'Cena na poramnuvanje'!K65*'Sreden kurs'!$D$17</f>
        <v>0</v>
      </c>
      <c r="L65" s="28">
        <f>'Cena na poramnuvanje'!L65*'Sreden kurs'!$D$17</f>
        <v>0</v>
      </c>
      <c r="M65" s="28">
        <f>'Cena na poramnuvanje'!M65*'Sreden kurs'!$D$17</f>
        <v>0</v>
      </c>
      <c r="N65" s="28">
        <f>'Cena na poramnuvanje'!N65*'Sreden kurs'!$D$17</f>
        <v>0</v>
      </c>
      <c r="O65" s="28">
        <f>'Cena na poramnuvanje'!O65*'Sreden kurs'!$D$17</f>
        <v>0</v>
      </c>
      <c r="P65" s="28">
        <f>'Cena na poramnuvanje'!P65*'Sreden kurs'!$D$17</f>
        <v>0</v>
      </c>
      <c r="Q65" s="28">
        <f>'Cena na poramnuvanje'!Q65*'Sreden kurs'!$D$17</f>
        <v>0</v>
      </c>
      <c r="R65" s="28">
        <f>'Cena na poramnuvanje'!R65*'Sreden kurs'!$D$17</f>
        <v>0</v>
      </c>
      <c r="S65" s="28">
        <f>'Cena na poramnuvanje'!S65*'Sreden kurs'!$D$17</f>
        <v>0</v>
      </c>
      <c r="T65" s="28">
        <f>'Cena na poramnuvanje'!T65*'Sreden kurs'!$D$17</f>
        <v>0</v>
      </c>
      <c r="U65" s="28">
        <f>'Cena na poramnuvanje'!U65*'Sreden kurs'!$D$17</f>
        <v>0</v>
      </c>
      <c r="V65" s="28">
        <f>'Cena na poramnuvanje'!V65*'Sreden kurs'!$D$17</f>
        <v>0</v>
      </c>
      <c r="W65" s="28">
        <f>'Cena na poramnuvanje'!W65*'Sreden kurs'!$D$17</f>
        <v>0</v>
      </c>
      <c r="X65" s="28">
        <f>'Cena na poramnuvanje'!X65*'Sreden kurs'!$D$17</f>
        <v>0</v>
      </c>
      <c r="Y65" s="28">
        <f>'Cena na poramnuvanje'!Y65*'Sreden kurs'!$D$17</f>
        <v>0</v>
      </c>
      <c r="Z65" s="28">
        <f>'Cena na poramnuvanje'!Z65*'Sreden kurs'!$D$17</f>
        <v>0</v>
      </c>
      <c r="AA65" s="29">
        <f>'Cena na poramnuvanje'!AA65*'Sreden kurs'!$D$17</f>
        <v>0</v>
      </c>
    </row>
    <row r="66" spans="2:27" x14ac:dyDescent="0.3">
      <c r="B66" s="65"/>
      <c r="C66" s="6" t="s">
        <v>28</v>
      </c>
      <c r="D66" s="28">
        <f>'Cena na poramnuvanje'!D66*'Sreden kurs'!$D$17</f>
        <v>0</v>
      </c>
      <c r="E66" s="28">
        <f>'Cena na poramnuvanje'!E66*'Sreden kurs'!$D$17</f>
        <v>0</v>
      </c>
      <c r="F66" s="28">
        <f>'Cena na poramnuvanje'!F66*'Sreden kurs'!$D$17</f>
        <v>0</v>
      </c>
      <c r="G66" s="28">
        <f>'Cena na poramnuvanje'!G66*'Sreden kurs'!$D$17</f>
        <v>0</v>
      </c>
      <c r="H66" s="28">
        <f>'Cena na poramnuvanje'!H66*'Sreden kurs'!$D$17</f>
        <v>0</v>
      </c>
      <c r="I66" s="28">
        <f>'Cena na poramnuvanje'!I66*'Sreden kurs'!$D$17</f>
        <v>0</v>
      </c>
      <c r="J66" s="28">
        <f>'Cena na poramnuvanje'!J66*'Sreden kurs'!$D$17</f>
        <v>0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" thickBot="1" x14ac:dyDescent="0.35">
      <c r="B67" s="66"/>
      <c r="C67" s="9" t="s">
        <v>29</v>
      </c>
      <c r="D67" s="30">
        <f>'Cena na poramnuvanje'!D67*'Sreden kurs'!$D$17</f>
        <v>0</v>
      </c>
      <c r="E67" s="30">
        <f>'Cena na poramnuvanje'!E67*'Sreden kurs'!$D$17</f>
        <v>0</v>
      </c>
      <c r="F67" s="30">
        <f>'Cena na poramnuvanje'!F67*'Sreden kurs'!$D$17</f>
        <v>0</v>
      </c>
      <c r="G67" s="30">
        <f>'Cena na poramnuvanje'!G67*'Sreden kurs'!$D$17</f>
        <v>0</v>
      </c>
      <c r="H67" s="30">
        <f>'Cena na poramnuvanje'!H67*'Sreden kurs'!$D$17</f>
        <v>0</v>
      </c>
      <c r="I67" s="30">
        <f>'Cena na poramnuvanje'!I67*'Sreden kurs'!$D$17</f>
        <v>0</v>
      </c>
      <c r="J67" s="30">
        <f>'Cena na poramnuvanje'!J67*'Sreden kurs'!$D$17</f>
        <v>0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" thickTop="1" x14ac:dyDescent="0.3">
      <c r="B68" s="64" t="str">
        <f>'Cena na poramnuvanje'!B68:B71</f>
        <v>17.10.2021</v>
      </c>
      <c r="C68" s="6" t="s">
        <v>26</v>
      </c>
      <c r="D68" s="28">
        <f>'Cena na poramnuvanje'!D68*'Sreden kurs'!$D$18</f>
        <v>12093.159960471205</v>
      </c>
      <c r="E68" s="28">
        <f>'Cena na poramnuvanje'!E68*'Sreden kurs'!$D$18</f>
        <v>10468.499787931032</v>
      </c>
      <c r="F68" s="28">
        <f>'Cena na poramnuvanje'!F68*'Sreden kurs'!$D$18</f>
        <v>0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0</v>
      </c>
      <c r="L68" s="28">
        <f>'Cena na poramnuvanje'!L68*'Sreden kurs'!$D$18</f>
        <v>0</v>
      </c>
      <c r="M68" s="28">
        <f>'Cena na poramnuvanje'!M68*'Sreden kurs'!$D$18</f>
        <v>15901.433518681317</v>
      </c>
      <c r="N68" s="28">
        <f>'Cena na poramnuvanje'!N68*'Sreden kurs'!$D$18</f>
        <v>15371.028818181821</v>
      </c>
      <c r="O68" s="28">
        <f>'Cena na poramnuvanje'!O68*'Sreden kurs'!$D$18</f>
        <v>14976.722108053691</v>
      </c>
      <c r="P68" s="28">
        <f>'Cena na poramnuvanje'!P68*'Sreden kurs'!$D$18</f>
        <v>14975.333983333334</v>
      </c>
      <c r="Q68" s="28">
        <f>'Cena na poramnuvanje'!Q68*'Sreden kurs'!$D$18</f>
        <v>12562.84508580786</v>
      </c>
      <c r="R68" s="28">
        <f>'Cena na poramnuvanje'!R68*'Sreden kurs'!$D$18</f>
        <v>13921.731295804197</v>
      </c>
      <c r="S68" s="28">
        <f>'Cena na poramnuvanje'!S68*'Sreden kurs'!$D$18</f>
        <v>15369.859342323316</v>
      </c>
      <c r="T68" s="28">
        <f>'Cena na poramnuvanje'!T68*'Sreden kurs'!$D$18</f>
        <v>16991.437132245428</v>
      </c>
      <c r="U68" s="28">
        <f>'Cena na poramnuvanje'!U68*'Sreden kurs'!$D$18</f>
        <v>18540.48686733871</v>
      </c>
      <c r="V68" s="28">
        <f>'Cena na poramnuvanje'!V68*'Sreden kurs'!$D$18</f>
        <v>22661.807399999998</v>
      </c>
      <c r="W68" s="28">
        <f>'Cena na poramnuvanje'!W68*'Sreden kurs'!$D$18</f>
        <v>24678.541424014271</v>
      </c>
      <c r="X68" s="28">
        <f>'Cena na poramnuvanje'!X68*'Sreden kurs'!$D$18</f>
        <v>22018.342835383504</v>
      </c>
      <c r="Y68" s="28">
        <f>'Cena na poramnuvanje'!Y68*'Sreden kurs'!$D$18</f>
        <v>18504.321874597797</v>
      </c>
      <c r="Z68" s="28">
        <f>'Cena na poramnuvanje'!Z68*'Sreden kurs'!$D$18</f>
        <v>17213.207703118504</v>
      </c>
      <c r="AA68" s="29">
        <f>'Cena na poramnuvanje'!AA68*'Sreden kurs'!$D$18</f>
        <v>16232.009941692793</v>
      </c>
    </row>
    <row r="69" spans="2:27" x14ac:dyDescent="0.3">
      <c r="B69" s="65"/>
      <c r="C69" s="6" t="s">
        <v>27</v>
      </c>
      <c r="D69" s="28">
        <f>'Cena na poramnuvanje'!D69*'Sreden kurs'!$D$18</f>
        <v>0</v>
      </c>
      <c r="E69" s="28">
        <f>'Cena na poramnuvanje'!E69*'Sreden kurs'!$D$18</f>
        <v>0</v>
      </c>
      <c r="F69" s="28">
        <f>'Cena na poramnuvanje'!F69*'Sreden kurs'!$D$18</f>
        <v>3622.1134500000003</v>
      </c>
      <c r="G69" s="28">
        <f>'Cena na poramnuvanje'!G69*'Sreden kurs'!$D$18</f>
        <v>2461.6512978930737</v>
      </c>
      <c r="H69" s="28">
        <f>'Cena na poramnuvanje'!H69*'Sreden kurs'!$D$18</f>
        <v>2525.7372136363638</v>
      </c>
      <c r="I69" s="28">
        <f>'Cena na poramnuvanje'!I69*'Sreden kurs'!$D$18</f>
        <v>2378.5665954545457</v>
      </c>
      <c r="J69" s="28">
        <f>'Cena na poramnuvanje'!J69*'Sreden kurs'!$D$18</f>
        <v>3075.4076142857143</v>
      </c>
      <c r="K69" s="28">
        <f>'Cena na poramnuvanje'!K69*'Sreden kurs'!$D$18</f>
        <v>3738.3617214621199</v>
      </c>
      <c r="L69" s="28">
        <f>'Cena na poramnuvanje'!L69*'Sreden kurs'!$D$18</f>
        <v>3459.9817190465965</v>
      </c>
      <c r="M69" s="28">
        <f>'Cena na poramnuvanje'!M69*'Sreden kurs'!$D$18</f>
        <v>0</v>
      </c>
      <c r="N69" s="28">
        <f>'Cena na poramnuvanje'!N69*'Sreden kurs'!$D$18</f>
        <v>0</v>
      </c>
      <c r="O69" s="28">
        <f>'Cena na poramnuvanje'!O69*'Sreden kurs'!$D$18</f>
        <v>0</v>
      </c>
      <c r="P69" s="28">
        <f>'Cena na poramnuvanje'!P69*'Sreden kurs'!$D$18</f>
        <v>0</v>
      </c>
      <c r="Q69" s="28">
        <f>'Cena na poramnuvanje'!Q69*'Sreden kurs'!$D$18</f>
        <v>0</v>
      </c>
      <c r="R69" s="28">
        <f>'Cena na poramnuvanje'!R69*'Sreden kurs'!$D$18</f>
        <v>0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0</v>
      </c>
      <c r="V69" s="28">
        <f>'Cena na poramnuvanje'!V69*'Sreden kurs'!$D$18</f>
        <v>0</v>
      </c>
      <c r="W69" s="28">
        <f>'Cena na poramnuvanje'!W69*'Sreden kurs'!$D$18</f>
        <v>0</v>
      </c>
      <c r="X69" s="28">
        <f>'Cena na poramnuvanje'!X69*'Sreden kurs'!$D$18</f>
        <v>0</v>
      </c>
      <c r="Y69" s="28">
        <f>'Cena na poramnuvanje'!Y69*'Sreden kurs'!$D$18</f>
        <v>0</v>
      </c>
      <c r="Z69" s="28">
        <f>'Cena na poramnuvanje'!Z69*'Sreden kurs'!$D$18</f>
        <v>0</v>
      </c>
      <c r="AA69" s="29">
        <f>'Cena na poramnuvanje'!AA69*'Sreden kurs'!$D$18</f>
        <v>0</v>
      </c>
    </row>
    <row r="70" spans="2:27" x14ac:dyDescent="0.3">
      <c r="B70" s="65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" thickBot="1" x14ac:dyDescent="0.35">
      <c r="B71" s="66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" thickTop="1" x14ac:dyDescent="0.3">
      <c r="B72" s="64" t="str">
        <f>'Cena na poramnuvanje'!B72:B75</f>
        <v>18.10.2021</v>
      </c>
      <c r="C72" s="6" t="s">
        <v>26</v>
      </c>
      <c r="D72" s="28">
        <f>'Cena na poramnuvanje'!D72*'Sreden kurs'!$D$19</f>
        <v>0</v>
      </c>
      <c r="E72" s="28">
        <f>'Cena na poramnuvanje'!E72*'Sreden kurs'!$D$19</f>
        <v>0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0</v>
      </c>
      <c r="K72" s="28">
        <f>'Cena na poramnuvanje'!K72*'Sreden kurs'!$D$19</f>
        <v>25522.776377036458</v>
      </c>
      <c r="L72" s="28">
        <f>'Cena na poramnuvanje'!L72*'Sreden kurs'!$D$19</f>
        <v>25578.856194690263</v>
      </c>
      <c r="M72" s="28">
        <f>'Cena na poramnuvanje'!M72*'Sreden kurs'!$D$19</f>
        <v>25551.591086065571</v>
      </c>
      <c r="N72" s="28">
        <f>'Cena na poramnuvanje'!N72*'Sreden kurs'!$D$19</f>
        <v>21822.529599855909</v>
      </c>
      <c r="O72" s="28">
        <f>'Cena na poramnuvanje'!O72*'Sreden kurs'!$D$19</f>
        <v>20160.327965918208</v>
      </c>
      <c r="P72" s="28">
        <f>'Cena na poramnuvanje'!P72*'Sreden kurs'!$D$19</f>
        <v>19449.348750000001</v>
      </c>
      <c r="Q72" s="28">
        <f>'Cena na poramnuvanje'!Q72*'Sreden kurs'!$D$19</f>
        <v>0</v>
      </c>
      <c r="R72" s="28">
        <f>'Cena na poramnuvanje'!R72*'Sreden kurs'!$D$19</f>
        <v>0</v>
      </c>
      <c r="S72" s="28">
        <f>'Cena na poramnuvanje'!S72*'Sreden kurs'!$D$19</f>
        <v>0</v>
      </c>
      <c r="T72" s="28">
        <f>'Cena na poramnuvanje'!T72*'Sreden kurs'!$D$19</f>
        <v>0</v>
      </c>
      <c r="U72" s="28">
        <f>'Cena na poramnuvanje'!U72*'Sreden kurs'!$D$19</f>
        <v>0</v>
      </c>
      <c r="V72" s="28">
        <f>'Cena na poramnuvanje'!V72*'Sreden kurs'!$D$19</f>
        <v>25581.825458871517</v>
      </c>
      <c r="W72" s="28">
        <f>'Cena na poramnuvanje'!W72*'Sreden kurs'!$D$19</f>
        <v>25571.397540983602</v>
      </c>
      <c r="X72" s="28">
        <f>'Cena na poramnuvanje'!X72*'Sreden kurs'!$D$19</f>
        <v>25548.712732919255</v>
      </c>
      <c r="Y72" s="28">
        <f>'Cena na poramnuvanje'!Y72*'Sreden kurs'!$D$19</f>
        <v>21728.238828796169</v>
      </c>
      <c r="Z72" s="28">
        <f>'Cena na poramnuvanje'!Z72*'Sreden kurs'!$D$19</f>
        <v>21930.428345901641</v>
      </c>
      <c r="AA72" s="29">
        <f>'Cena na poramnuvanje'!AA72*'Sreden kurs'!$D$19</f>
        <v>18591.360058829567</v>
      </c>
    </row>
    <row r="73" spans="2:27" x14ac:dyDescent="0.3">
      <c r="B73" s="65"/>
      <c r="C73" s="6" t="s">
        <v>27</v>
      </c>
      <c r="D73" s="28">
        <f>'Cena na poramnuvanje'!D73*'Sreden kurs'!$D$19</f>
        <v>4952.8746000000001</v>
      </c>
      <c r="E73" s="28">
        <f>'Cena na poramnuvanje'!E73*'Sreden kurs'!$D$19</f>
        <v>4567.2808500000001</v>
      </c>
      <c r="F73" s="28">
        <f>'Cena na poramnuvanje'!F73*'Sreden kurs'!$D$19</f>
        <v>2739.8749499999999</v>
      </c>
      <c r="G73" s="28">
        <f>'Cena na poramnuvanje'!G73*'Sreden kurs'!$D$19</f>
        <v>2739.8749499999999</v>
      </c>
      <c r="H73" s="28">
        <f>'Cena na poramnuvanje'!H73*'Sreden kurs'!$D$19</f>
        <v>3283.4079000000006</v>
      </c>
      <c r="I73" s="28">
        <f>'Cena na poramnuvanje'!I73*'Sreden kurs'!$D$19</f>
        <v>3790.5407999999993</v>
      </c>
      <c r="J73" s="28">
        <f>'Cena na poramnuvanje'!J73*'Sreden kurs'!$D$19</f>
        <v>5357.3698083641511</v>
      </c>
      <c r="K73" s="28">
        <f>'Cena na poramnuvanje'!K73*'Sreden kurs'!$D$19</f>
        <v>0</v>
      </c>
      <c r="L73" s="28">
        <f>'Cena na poramnuvanje'!L73*'Sreden kurs'!$D$19</f>
        <v>0</v>
      </c>
      <c r="M73" s="28">
        <f>'Cena na poramnuvanje'!M73*'Sreden kurs'!$D$19</f>
        <v>0</v>
      </c>
      <c r="N73" s="28">
        <f>'Cena na poramnuvanje'!N73*'Sreden kurs'!$D$19</f>
        <v>0</v>
      </c>
      <c r="O73" s="28">
        <f>'Cena na poramnuvanje'!O73*'Sreden kurs'!$D$19</f>
        <v>0</v>
      </c>
      <c r="P73" s="28">
        <f>'Cena na poramnuvanje'!P73*'Sreden kurs'!$D$19</f>
        <v>0</v>
      </c>
      <c r="Q73" s="28">
        <f>'Cena na poramnuvanje'!Q73*'Sreden kurs'!$D$19</f>
        <v>7320.11175</v>
      </c>
      <c r="R73" s="28">
        <f>'Cena na poramnuvanje'!R73*'Sreden kurs'!$D$19</f>
        <v>7403.4</v>
      </c>
      <c r="S73" s="28">
        <f>'Cena na poramnuvanje'!S73*'Sreden kurs'!$D$19</f>
        <v>7963.5906000000004</v>
      </c>
      <c r="T73" s="28">
        <f>'Cena na poramnuvanje'!T73*'Sreden kurs'!$D$19</f>
        <v>8136.0574215083789</v>
      </c>
      <c r="U73" s="28">
        <f>'Cena na poramnuvanje'!U73*'Sreden kurs'!$D$19</f>
        <v>5771.6203844497604</v>
      </c>
      <c r="V73" s="28">
        <f>'Cena na poramnuvanje'!V73*'Sreden kurs'!$D$19</f>
        <v>0</v>
      </c>
      <c r="W73" s="28">
        <f>'Cena na poramnuvanje'!W73*'Sreden kurs'!$D$19</f>
        <v>0</v>
      </c>
      <c r="X73" s="28">
        <f>'Cena na poramnuvanje'!X73*'Sreden kurs'!$D$19</f>
        <v>0</v>
      </c>
      <c r="Y73" s="28">
        <f>'Cena na poramnuvanje'!Y73*'Sreden kurs'!$D$19</f>
        <v>0</v>
      </c>
      <c r="Z73" s="28">
        <f>'Cena na poramnuvanje'!Z73*'Sreden kurs'!$D$19</f>
        <v>0</v>
      </c>
      <c r="AA73" s="29">
        <f>'Cena na poramnuvanje'!AA73*'Sreden kurs'!$D$19</f>
        <v>0</v>
      </c>
    </row>
    <row r="74" spans="2:27" x14ac:dyDescent="0.3">
      <c r="B74" s="65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0</v>
      </c>
      <c r="I74" s="28">
        <f>'Cena na poramnuvanje'!I74*'Sreden kurs'!$D$19</f>
        <v>0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" thickBot="1" x14ac:dyDescent="0.35">
      <c r="B75" s="66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0</v>
      </c>
      <c r="I75" s="30">
        <f>'Cena na poramnuvanje'!I75*'Sreden kurs'!$D$19</f>
        <v>0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" thickTop="1" x14ac:dyDescent="0.3">
      <c r="B76" s="64" t="str">
        <f>'Cena na poramnuvanje'!B76:B79</f>
        <v>19.10.2021</v>
      </c>
      <c r="C76" s="6" t="s">
        <v>26</v>
      </c>
      <c r="D76" s="28">
        <f>'Cena na poramnuvanje'!D76*'Sreden kurs'!$D$20</f>
        <v>17660.810699999998</v>
      </c>
      <c r="E76" s="28">
        <f>'Cena na poramnuvanje'!E76*'Sreden kurs'!$D$20</f>
        <v>16481.81925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27762.750000000004</v>
      </c>
      <c r="L76" s="28">
        <f>'Cena na poramnuvanje'!L76*'Sreden kurs'!$D$20</f>
        <v>27762.750000000004</v>
      </c>
      <c r="M76" s="28">
        <f>'Cena na poramnuvanje'!M76*'Sreden kurs'!$D$20</f>
        <v>25907.58135</v>
      </c>
      <c r="N76" s="28">
        <f>'Cena na poramnuvanje'!N76*'Sreden kurs'!$D$20</f>
        <v>21497.622749999999</v>
      </c>
      <c r="O76" s="28">
        <f>'Cena na poramnuvanje'!O76*'Sreden kurs'!$D$20</f>
        <v>19152.595800000003</v>
      </c>
      <c r="P76" s="28">
        <f>'Cena na poramnuvanje'!P76*'Sreden kurs'!$D$20</f>
        <v>18475.184699999998</v>
      </c>
      <c r="Q76" s="28">
        <f>'Cena na poramnuvanje'!Q76*'Sreden kurs'!$D$20</f>
        <v>17625.644550000001</v>
      </c>
      <c r="R76" s="28">
        <f>'Cena na poramnuvanje'!R76*'Sreden kurs'!$D$20</f>
        <v>18071.699399999998</v>
      </c>
      <c r="S76" s="28">
        <f>'Cena na poramnuvanje'!S76*'Sreden kurs'!$D$20</f>
        <v>22477.956299999998</v>
      </c>
      <c r="T76" s="28">
        <f>'Cena na poramnuvanje'!T76*'Sreden kurs'!$D$20</f>
        <v>24762.522150000004</v>
      </c>
      <c r="U76" s="28">
        <f>'Cena na poramnuvanje'!U76*'Sreden kurs'!$D$20</f>
        <v>27762.75</v>
      </c>
      <c r="V76" s="28">
        <f>'Cena na poramnuvanje'!V76*'Sreden kurs'!$D$20</f>
        <v>27762.749999999996</v>
      </c>
      <c r="W76" s="28">
        <f>'Cena na poramnuvanje'!W76*'Sreden kurs'!$D$20</f>
        <v>27762.75</v>
      </c>
      <c r="X76" s="28">
        <f>'Cena na poramnuvanje'!X76*'Sreden kurs'!$D$20</f>
        <v>27762.749999999996</v>
      </c>
      <c r="Y76" s="28">
        <f>'Cena na poramnuvanje'!Y76*'Sreden kurs'!$D$20</f>
        <v>22037.649857142856</v>
      </c>
      <c r="Z76" s="28">
        <f>'Cena na poramnuvanje'!Z76*'Sreden kurs'!$D$20</f>
        <v>21278.28147163866</v>
      </c>
      <c r="AA76" s="29">
        <f>'Cena na poramnuvanje'!AA76*'Sreden kurs'!$D$20</f>
        <v>19110.143919072707</v>
      </c>
    </row>
    <row r="77" spans="2:27" x14ac:dyDescent="0.3">
      <c r="B77" s="65"/>
      <c r="C77" s="6" t="s">
        <v>27</v>
      </c>
      <c r="D77" s="28">
        <f>'Cena na poramnuvanje'!D77*'Sreden kurs'!$D$20</f>
        <v>0</v>
      </c>
      <c r="E77" s="28">
        <f>'Cena na poramnuvanje'!E77*'Sreden kurs'!$D$20</f>
        <v>0</v>
      </c>
      <c r="F77" s="28">
        <f>'Cena na poramnuvanje'!F77*'Sreden kurs'!$D$20</f>
        <v>0</v>
      </c>
      <c r="G77" s="28">
        <f>'Cena na poramnuvanje'!G77*'Sreden kurs'!$D$20</f>
        <v>0</v>
      </c>
      <c r="H77" s="28">
        <f>'Cena na poramnuvanje'!H77*'Sreden kurs'!$D$20</f>
        <v>0</v>
      </c>
      <c r="I77" s="28">
        <f>'Cena na poramnuvanje'!I77*'Sreden kurs'!$D$20</f>
        <v>0</v>
      </c>
      <c r="J77" s="28">
        <f>'Cena na poramnuvanje'!J77*'Sreden kurs'!$D$20</f>
        <v>7894.4921999999988</v>
      </c>
      <c r="K77" s="28">
        <f>'Cena na poramnuvanje'!K77*'Sreden kurs'!$D$20</f>
        <v>0</v>
      </c>
      <c r="L77" s="28">
        <f>'Cena na poramnuvanje'!L77*'Sreden kurs'!$D$20</f>
        <v>0</v>
      </c>
      <c r="M77" s="28">
        <f>'Cena na poramnuvanje'!M77*'Sreden kurs'!$D$20</f>
        <v>0</v>
      </c>
      <c r="N77" s="28">
        <f>'Cena na poramnuvanje'!N77*'Sreden kurs'!$D$20</f>
        <v>0</v>
      </c>
      <c r="O77" s="28">
        <f>'Cena na poramnuvanje'!O77*'Sreden kurs'!$D$20</f>
        <v>0</v>
      </c>
      <c r="P77" s="28">
        <f>'Cena na poramnuvanje'!P77*'Sreden kurs'!$D$20</f>
        <v>0</v>
      </c>
      <c r="Q77" s="28">
        <f>'Cena na poramnuvanje'!Q77*'Sreden kurs'!$D$20</f>
        <v>0</v>
      </c>
      <c r="R77" s="28">
        <f>'Cena na poramnuvanje'!R77*'Sreden kurs'!$D$20</f>
        <v>0</v>
      </c>
      <c r="S77" s="28">
        <f>'Cena na poramnuvanje'!S77*'Sreden kurs'!$D$20</f>
        <v>0</v>
      </c>
      <c r="T77" s="28">
        <f>'Cena na poramnuvanje'!T77*'Sreden kurs'!$D$20</f>
        <v>0</v>
      </c>
      <c r="U77" s="28">
        <f>'Cena na poramnuvanje'!U77*'Sreden kurs'!$D$20</f>
        <v>0</v>
      </c>
      <c r="V77" s="28">
        <f>'Cena na poramnuvanje'!V77*'Sreden kurs'!$D$20</f>
        <v>0</v>
      </c>
      <c r="W77" s="28">
        <f>'Cena na poramnuvanje'!W77*'Sreden kurs'!$D$20</f>
        <v>0</v>
      </c>
      <c r="X77" s="28">
        <f>'Cena na poramnuvanje'!X77*'Sreden kurs'!$D$20</f>
        <v>0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 x14ac:dyDescent="0.3">
      <c r="B78" s="65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5267.5190999999995</v>
      </c>
      <c r="G78" s="28">
        <f>'Cena na poramnuvanje'!G78*'Sreden kurs'!$D$20</f>
        <v>4582.0876499999995</v>
      </c>
      <c r="H78" s="28">
        <f>'Cena na poramnuvanje'!H78*'Sreden kurs'!$D$20</f>
        <v>5445.81765</v>
      </c>
      <c r="I78" s="28">
        <f>'Cena na poramnuvanje'!I78*'Sreden kurs'!$D$20</f>
        <v>6240.4492500000006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" thickBot="1" x14ac:dyDescent="0.35">
      <c r="B79" s="66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15802.557299999999</v>
      </c>
      <c r="G79" s="30">
        <f>'Cena na poramnuvanje'!G79*'Sreden kurs'!$D$20</f>
        <v>13745.646000000001</v>
      </c>
      <c r="H79" s="30">
        <f>'Cena na poramnuvanje'!H79*'Sreden kurs'!$D$20</f>
        <v>16336.836000000001</v>
      </c>
      <c r="I79" s="30">
        <f>'Cena na poramnuvanje'!I79*'Sreden kurs'!$D$20</f>
        <v>18720.730800000001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" thickTop="1" x14ac:dyDescent="0.3">
      <c r="B80" s="64" t="str">
        <f>'Cena na poramnuvanje'!B80:B83</f>
        <v>20.10.2021</v>
      </c>
      <c r="C80" s="6" t="s">
        <v>26</v>
      </c>
      <c r="D80" s="28">
        <f>'Cena na poramnuvanje'!D80*'Sreden kurs'!$D$21</f>
        <v>21095.988300000001</v>
      </c>
      <c r="E80" s="28">
        <f>'Cena na poramnuvanje'!E80*'Sreden kurs'!$D$21</f>
        <v>18926.792099999999</v>
      </c>
      <c r="F80" s="28">
        <f>'Cena na poramnuvanje'!F80*'Sreden kurs'!$D$21</f>
        <v>16030.675014809387</v>
      </c>
      <c r="G80" s="28">
        <f>'Cena na poramnuvanje'!G80*'Sreden kurs'!$D$21</f>
        <v>14790.142349999998</v>
      </c>
      <c r="H80" s="28">
        <f>'Cena na poramnuvanje'!H80*'Sreden kurs'!$D$21</f>
        <v>16209.127350000001</v>
      </c>
      <c r="I80" s="28">
        <f>'Cena na poramnuvanje'!I80*'Sreden kurs'!$D$21</f>
        <v>21042.880662913907</v>
      </c>
      <c r="J80" s="28">
        <f>'Cena na poramnuvanje'!J80*'Sreden kurs'!$D$21</f>
        <v>24249.8367</v>
      </c>
      <c r="K80" s="28">
        <f>'Cena na poramnuvanje'!K80*'Sreden kurs'!$D$21</f>
        <v>27762.75</v>
      </c>
      <c r="L80" s="28">
        <f>'Cena na poramnuvanje'!L80*'Sreden kurs'!$D$21</f>
        <v>27762.75</v>
      </c>
      <c r="M80" s="28">
        <f>'Cena na poramnuvanje'!M80*'Sreden kurs'!$D$21</f>
        <v>27762.749999999996</v>
      </c>
      <c r="N80" s="28">
        <f>'Cena na poramnuvanje'!N80*'Sreden kurs'!$D$21</f>
        <v>27760.899149999997</v>
      </c>
      <c r="O80" s="28">
        <f>'Cena na poramnuvanje'!O80*'Sreden kurs'!$D$21</f>
        <v>25139.478600000006</v>
      </c>
      <c r="P80" s="28">
        <f>'Cena na poramnuvanje'!P80*'Sreden kurs'!$D$21</f>
        <v>23524.303500000002</v>
      </c>
      <c r="Q80" s="28">
        <f>'Cena na poramnuvanje'!Q80*'Sreden kurs'!$D$21</f>
        <v>22932.031500000001</v>
      </c>
      <c r="R80" s="28">
        <f>'Cena na poramnuvanje'!R80*'Sreden kurs'!$D$21</f>
        <v>22911.055200000006</v>
      </c>
      <c r="S80" s="28">
        <f>'Cena na poramnuvanje'!S80*'Sreden kurs'!$D$21</f>
        <v>23706.920700000002</v>
      </c>
      <c r="T80" s="28">
        <f>'Cena na poramnuvanje'!T80*'Sreden kurs'!$D$21</f>
        <v>26840.409750000003</v>
      </c>
      <c r="U80" s="28">
        <f>'Cena na poramnuvanje'!U80*'Sreden kurs'!$D$21</f>
        <v>27762.75</v>
      </c>
      <c r="V80" s="28">
        <f>'Cena na poramnuvanje'!V80*'Sreden kurs'!$D$21</f>
        <v>27762.75</v>
      </c>
      <c r="W80" s="28">
        <f>'Cena na poramnuvanje'!W80*'Sreden kurs'!$D$21</f>
        <v>27762.749999999996</v>
      </c>
      <c r="X80" s="28">
        <f>'Cena na poramnuvanje'!X80*'Sreden kurs'!$D$21</f>
        <v>27762.750000000004</v>
      </c>
      <c r="Y80" s="28">
        <f>'Cena na poramnuvanje'!Y80*'Sreden kurs'!$D$21</f>
        <v>22216.98645</v>
      </c>
      <c r="Z80" s="28">
        <f>'Cena na poramnuvanje'!Z80*'Sreden kurs'!$D$21</f>
        <v>20773.32345</v>
      </c>
      <c r="AA80" s="29">
        <f>'Cena na poramnuvanje'!AA80*'Sreden kurs'!$D$21</f>
        <v>15855.615</v>
      </c>
    </row>
    <row r="81" spans="2:27" x14ac:dyDescent="0.3">
      <c r="B81" s="65"/>
      <c r="C81" s="6" t="s">
        <v>27</v>
      </c>
      <c r="D81" s="28">
        <f>'Cena na poramnuvanje'!D81*'Sreden kurs'!$D$21</f>
        <v>0</v>
      </c>
      <c r="E81" s="28">
        <f>'Cena na poramnuvanje'!E81*'Sreden kurs'!$D$21</f>
        <v>0</v>
      </c>
      <c r="F81" s="28">
        <f>'Cena na poramnuvanje'!F81*'Sreden kurs'!$D$21</f>
        <v>0</v>
      </c>
      <c r="G81" s="28">
        <f>'Cena na poramnuvanje'!G81*'Sreden kurs'!$D$21</f>
        <v>0</v>
      </c>
      <c r="H81" s="28">
        <f>'Cena na poramnuvanje'!H81*'Sreden kurs'!$D$21</f>
        <v>0</v>
      </c>
      <c r="I81" s="28">
        <f>'Cena na poramnuvanje'!I81*'Sreden kurs'!$D$21</f>
        <v>0</v>
      </c>
      <c r="J81" s="28">
        <f>'Cena na poramnuvanje'!J81*'Sreden kurs'!$D$21</f>
        <v>0</v>
      </c>
      <c r="K81" s="28">
        <f>'Cena na poramnuvanje'!K81*'Sreden kurs'!$D$21</f>
        <v>0</v>
      </c>
      <c r="L81" s="28">
        <f>'Cena na poramnuvanje'!L81*'Sreden kurs'!$D$21</f>
        <v>0</v>
      </c>
      <c r="M81" s="28">
        <f>'Cena na poramnuvanje'!M81*'Sreden kurs'!$D$21</f>
        <v>0</v>
      </c>
      <c r="N81" s="28">
        <f>'Cena na poramnuvanje'!N81*'Sreden kurs'!$D$21</f>
        <v>0</v>
      </c>
      <c r="O81" s="28">
        <f>'Cena na poramnuvanje'!O81*'Sreden kurs'!$D$21</f>
        <v>0</v>
      </c>
      <c r="P81" s="28">
        <f>'Cena na poramnuvanje'!P81*'Sreden kurs'!$D$21</f>
        <v>0</v>
      </c>
      <c r="Q81" s="28">
        <f>'Cena na poramnuvanje'!Q81*'Sreden kurs'!$D$21</f>
        <v>0</v>
      </c>
      <c r="R81" s="28">
        <f>'Cena na poramnuvanje'!R81*'Sreden kurs'!$D$21</f>
        <v>0</v>
      </c>
      <c r="S81" s="28">
        <f>'Cena na poramnuvanje'!S81*'Sreden kurs'!$D$21</f>
        <v>0</v>
      </c>
      <c r="T81" s="28">
        <f>'Cena na poramnuvanje'!T81*'Sreden kurs'!$D$21</f>
        <v>0</v>
      </c>
      <c r="U81" s="28">
        <f>'Cena na poramnuvanje'!U81*'Sreden kurs'!$D$21</f>
        <v>0</v>
      </c>
      <c r="V81" s="28">
        <f>'Cena na poramnuvanje'!V81*'Sreden kurs'!$D$21</f>
        <v>0</v>
      </c>
      <c r="W81" s="28">
        <f>'Cena na poramnuvanje'!W81*'Sreden kurs'!$D$21</f>
        <v>0</v>
      </c>
      <c r="X81" s="28">
        <f>'Cena na poramnuvanje'!X81*'Sreden kurs'!$D$21</f>
        <v>0</v>
      </c>
      <c r="Y81" s="28">
        <f>'Cena na poramnuvanje'!Y81*'Sreden kurs'!$D$21</f>
        <v>0</v>
      </c>
      <c r="Z81" s="28">
        <f>'Cena na poramnuvanje'!Z81*'Sreden kurs'!$D$21</f>
        <v>0</v>
      </c>
      <c r="AA81" s="29">
        <f>'Cena na poramnuvanje'!AA81*'Sreden kurs'!$D$21</f>
        <v>0</v>
      </c>
    </row>
    <row r="82" spans="2:27" x14ac:dyDescent="0.3">
      <c r="B82" s="65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0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" thickBot="1" x14ac:dyDescent="0.35">
      <c r="B83" s="66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0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" thickTop="1" x14ac:dyDescent="0.3">
      <c r="B84" s="64" t="str">
        <f>'Cena na poramnuvanje'!B84:B87</f>
        <v>21.10.2021</v>
      </c>
      <c r="C84" s="6" t="s">
        <v>26</v>
      </c>
      <c r="D84" s="28">
        <f>'Cena na poramnuvanje'!D84*'Sreden kurs'!$D$22</f>
        <v>13788.215550000001</v>
      </c>
      <c r="E84" s="28">
        <f>'Cena na poramnuvanje'!E84*'Sreden kurs'!$D$22</f>
        <v>10287.374103376207</v>
      </c>
      <c r="F84" s="28">
        <f>'Cena na poramnuvanje'!F84*'Sreden kurs'!$D$22</f>
        <v>6114.8031708487088</v>
      </c>
      <c r="G84" s="28">
        <f>'Cena na poramnuvanje'!G84*'Sreden kurs'!$D$22</f>
        <v>7532.9594999999999</v>
      </c>
      <c r="H84" s="28">
        <f>'Cena na poramnuvanje'!H84*'Sreden kurs'!$D$22</f>
        <v>10429.53975</v>
      </c>
      <c r="I84" s="28">
        <f>'Cena na poramnuvanje'!I84*'Sreden kurs'!$D$22</f>
        <v>16118.126773352855</v>
      </c>
      <c r="J84" s="28">
        <f>'Cena na poramnuvanje'!J84*'Sreden kurs'!$D$22</f>
        <v>23136.858900000003</v>
      </c>
      <c r="K84" s="28">
        <f>'Cena na poramnuvanje'!K84*'Sreden kurs'!$D$22</f>
        <v>27601.726049999997</v>
      </c>
      <c r="L84" s="28">
        <f>'Cena na poramnuvanje'!L84*'Sreden kurs'!$D$22</f>
        <v>27762.75</v>
      </c>
      <c r="M84" s="28">
        <f>'Cena na poramnuvanje'!M84*'Sreden kurs'!$D$22</f>
        <v>22204.030499999997</v>
      </c>
      <c r="N84" s="28">
        <f>'Cena na poramnuvanje'!N84*'Sreden kurs'!$D$22</f>
        <v>15969.133799999998</v>
      </c>
      <c r="O84" s="28">
        <f>'Cena na poramnuvanje'!O84*'Sreden kurs'!$D$22</f>
        <v>14809.884750000003</v>
      </c>
      <c r="P84" s="28">
        <f>'Cena na poramnuvanje'!P84*'Sreden kurs'!$D$22</f>
        <v>15961.730400000002</v>
      </c>
      <c r="Q84" s="28">
        <f>'Cena na poramnuvanje'!Q84*'Sreden kurs'!$D$22</f>
        <v>13107.7197</v>
      </c>
      <c r="R84" s="28">
        <f>'Cena na poramnuvanje'!R84*'Sreden kurs'!$D$22</f>
        <v>13520.45925</v>
      </c>
      <c r="S84" s="28">
        <f>'Cena na poramnuvanje'!S84*'Sreden kurs'!$D$22</f>
        <v>21426.673500000001</v>
      </c>
      <c r="T84" s="28">
        <f>'Cena na poramnuvanje'!T84*'Sreden kurs'!$D$22</f>
        <v>24795.220499999999</v>
      </c>
      <c r="U84" s="28">
        <f>'Cena na poramnuvanje'!U84*'Sreden kurs'!$D$22</f>
        <v>24782.26455</v>
      </c>
      <c r="V84" s="28">
        <f>'Cena na poramnuvanje'!V84*'Sreden kurs'!$D$22</f>
        <v>27762.75</v>
      </c>
      <c r="W84" s="28">
        <f>'Cena na poramnuvanje'!W84*'Sreden kurs'!$D$22</f>
        <v>27762.75</v>
      </c>
      <c r="X84" s="28">
        <f>'Cena na poramnuvanje'!X84*'Sreden kurs'!$D$22</f>
        <v>25665.736949999995</v>
      </c>
      <c r="Y84" s="28">
        <f>'Cena na poramnuvanje'!Y84*'Sreden kurs'!$D$22</f>
        <v>22989.40785</v>
      </c>
      <c r="Z84" s="28">
        <f>'Cena na poramnuvanje'!Z84*'Sreden kurs'!$D$22</f>
        <v>21980.694599999999</v>
      </c>
      <c r="AA84" s="29">
        <f>'Cena na poramnuvanje'!AA84*'Sreden kurs'!$D$22</f>
        <v>19901.573099999998</v>
      </c>
    </row>
    <row r="85" spans="2:27" x14ac:dyDescent="0.3">
      <c r="B85" s="65"/>
      <c r="C85" s="6" t="s">
        <v>27</v>
      </c>
      <c r="D85" s="28">
        <f>'Cena na poramnuvanje'!D85*'Sreden kurs'!$D$22</f>
        <v>0</v>
      </c>
      <c r="E85" s="28">
        <f>'Cena na poramnuvanje'!E85*'Sreden kurs'!$D$22</f>
        <v>0</v>
      </c>
      <c r="F85" s="28">
        <f>'Cena na poramnuvanje'!F85*'Sreden kurs'!$D$22</f>
        <v>0</v>
      </c>
      <c r="G85" s="28">
        <f>'Cena na poramnuvanje'!G85*'Sreden kurs'!$D$22</f>
        <v>0</v>
      </c>
      <c r="H85" s="28">
        <f>'Cena na poramnuvanje'!H85*'Sreden kurs'!$D$22</f>
        <v>0</v>
      </c>
      <c r="I85" s="28">
        <f>'Cena na poramnuvanje'!I85*'Sreden kurs'!$D$22</f>
        <v>0</v>
      </c>
      <c r="J85" s="28">
        <f>'Cena na poramnuvanje'!J85*'Sreden kurs'!$D$22</f>
        <v>0</v>
      </c>
      <c r="K85" s="28">
        <f>'Cena na poramnuvanje'!K85*'Sreden kurs'!$D$22</f>
        <v>0</v>
      </c>
      <c r="L85" s="28">
        <f>'Cena na poramnuvanje'!L85*'Sreden kurs'!$D$22</f>
        <v>0</v>
      </c>
      <c r="M85" s="28">
        <f>'Cena na poramnuvanje'!M85*'Sreden kurs'!$D$22</f>
        <v>0</v>
      </c>
      <c r="N85" s="28">
        <f>'Cena na poramnuvanje'!N85*'Sreden kurs'!$D$22</f>
        <v>0</v>
      </c>
      <c r="O85" s="28">
        <f>'Cena na poramnuvanje'!O85*'Sreden kurs'!$D$22</f>
        <v>0</v>
      </c>
      <c r="P85" s="28">
        <f>'Cena na poramnuvanje'!P85*'Sreden kurs'!$D$22</f>
        <v>0</v>
      </c>
      <c r="Q85" s="28">
        <f>'Cena na poramnuvanje'!Q85*'Sreden kurs'!$D$22</f>
        <v>0</v>
      </c>
      <c r="R85" s="28">
        <f>'Cena na poramnuvanje'!R85*'Sreden kurs'!$D$22</f>
        <v>0</v>
      </c>
      <c r="S85" s="28">
        <f>'Cena na poramnuvanje'!S85*'Sreden kurs'!$D$22</f>
        <v>0</v>
      </c>
      <c r="T85" s="28">
        <f>'Cena na poramnuvanje'!T85*'Sreden kurs'!$D$22</f>
        <v>0</v>
      </c>
      <c r="U85" s="28">
        <f>'Cena na poramnuvanje'!U85*'Sreden kurs'!$D$22</f>
        <v>0</v>
      </c>
      <c r="V85" s="28">
        <f>'Cena na poramnuvanje'!V85*'Sreden kurs'!$D$22</f>
        <v>0</v>
      </c>
      <c r="W85" s="28">
        <f>'Cena na poramnuvanje'!W85*'Sreden kurs'!$D$22</f>
        <v>0</v>
      </c>
      <c r="X85" s="28">
        <f>'Cena na poramnuvanje'!X85*'Sreden kurs'!$D$22</f>
        <v>0</v>
      </c>
      <c r="Y85" s="28">
        <f>'Cena na poramnuvanje'!Y85*'Sreden kurs'!$D$22</f>
        <v>0</v>
      </c>
      <c r="Z85" s="28">
        <f>'Cena na poramnuvanje'!Z85*'Sreden kurs'!$D$22</f>
        <v>0</v>
      </c>
      <c r="AA85" s="29">
        <f>'Cena na poramnuvanje'!AA85*'Sreden kurs'!$D$22</f>
        <v>0</v>
      </c>
    </row>
    <row r="86" spans="2:27" x14ac:dyDescent="0.3">
      <c r="B86" s="65"/>
      <c r="C86" s="6" t="s">
        <v>28</v>
      </c>
      <c r="D86" s="28">
        <f>'Cena na poramnuvanje'!D86*'Sreden kurs'!$D$22</f>
        <v>0</v>
      </c>
      <c r="E86" s="28">
        <f>'Cena na poramnuvanje'!E86*'Sreden kurs'!$D$22</f>
        <v>0</v>
      </c>
      <c r="F86" s="28">
        <f>'Cena na poramnuvanje'!F86*'Sreden kurs'!$D$22</f>
        <v>0</v>
      </c>
      <c r="G86" s="28">
        <f>'Cena na poramnuvanje'!G86*'Sreden kurs'!$D$22</f>
        <v>0</v>
      </c>
      <c r="H86" s="28">
        <f>'Cena na poramnuvanje'!H86*'Sreden kurs'!$D$22</f>
        <v>0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" thickBot="1" x14ac:dyDescent="0.35">
      <c r="B87" s="66"/>
      <c r="C87" s="9" t="s">
        <v>29</v>
      </c>
      <c r="D87" s="30">
        <f>'Cena na poramnuvanje'!D87*'Sreden kurs'!$D$22</f>
        <v>0</v>
      </c>
      <c r="E87" s="30">
        <f>'Cena na poramnuvanje'!E87*'Sreden kurs'!$D$22</f>
        <v>0</v>
      </c>
      <c r="F87" s="30">
        <f>'Cena na poramnuvanje'!F87*'Sreden kurs'!$D$22</f>
        <v>0</v>
      </c>
      <c r="G87" s="30">
        <f>'Cena na poramnuvanje'!G87*'Sreden kurs'!$D$22</f>
        <v>0</v>
      </c>
      <c r="H87" s="30">
        <f>'Cena na poramnuvanje'!H87*'Sreden kurs'!$D$22</f>
        <v>0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" thickTop="1" x14ac:dyDescent="0.3">
      <c r="B88" s="64" t="str">
        <f>'Cena na poramnuvanje'!B88:B91</f>
        <v>22.10.2021</v>
      </c>
      <c r="C88" s="6" t="s">
        <v>26</v>
      </c>
      <c r="D88" s="28">
        <f>'Cena na poramnuvanje'!D88*'Sreden kurs'!$D$23</f>
        <v>16217.147700000001</v>
      </c>
      <c r="E88" s="28">
        <f>'Cena na poramnuvanje'!E88*'Sreden kurs'!$D$23</f>
        <v>17088.2811</v>
      </c>
      <c r="F88" s="28">
        <f>'Cena na poramnuvanje'!F88*'Sreden kurs'!$D$23</f>
        <v>14867.555048476455</v>
      </c>
      <c r="G88" s="28">
        <f>'Cena na poramnuvanje'!G88*'Sreden kurs'!$D$23</f>
        <v>13058.437167503589</v>
      </c>
      <c r="H88" s="28">
        <f>'Cena na poramnuvanje'!H88*'Sreden kurs'!$D$23</f>
        <v>14140.470152254833</v>
      </c>
      <c r="I88" s="28">
        <f>'Cena na poramnuvanje'!I88*'Sreden kurs'!$D$23</f>
        <v>16646.250607758622</v>
      </c>
      <c r="J88" s="28">
        <f>'Cena na poramnuvanje'!J88*'Sreden kurs'!$D$23</f>
        <v>17906.356799999998</v>
      </c>
      <c r="K88" s="28">
        <f>'Cena na poramnuvanje'!K88*'Sreden kurs'!$D$23</f>
        <v>22811.767762741587</v>
      </c>
      <c r="L88" s="28">
        <f>'Cena na poramnuvanje'!L88*'Sreden kurs'!$D$23</f>
        <v>22912.857287628864</v>
      </c>
      <c r="M88" s="28">
        <f>'Cena na poramnuvanje'!M88*'Sreden kurs'!$D$23</f>
        <v>25134.452921900822</v>
      </c>
      <c r="N88" s="28">
        <f>'Cena na poramnuvanje'!N88*'Sreden kurs'!$D$23</f>
        <v>23400.296550000003</v>
      </c>
      <c r="O88" s="28">
        <f>'Cena na poramnuvanje'!O88*'Sreden kurs'!$D$23</f>
        <v>20725.201350000003</v>
      </c>
      <c r="P88" s="28">
        <f>'Cena na poramnuvanje'!P88*'Sreden kurs'!$D$23</f>
        <v>20010.773250000002</v>
      </c>
      <c r="Q88" s="28">
        <f>'Cena na poramnuvanje'!Q88*'Sreden kurs'!$D$23</f>
        <v>19215.524699999998</v>
      </c>
      <c r="R88" s="28">
        <f>'Cena na poramnuvanje'!R88*'Sreden kurs'!$D$23</f>
        <v>20116.271700000001</v>
      </c>
      <c r="S88" s="28">
        <f>'Cena na poramnuvanje'!S88*'Sreden kurs'!$D$23</f>
        <v>21510.578700000005</v>
      </c>
      <c r="T88" s="28">
        <f>'Cena na poramnuvanje'!T88*'Sreden kurs'!$D$23</f>
        <v>23193.001350000002</v>
      </c>
      <c r="U88" s="28">
        <f>'Cena na poramnuvanje'!U88*'Sreden kurs'!$D$23</f>
        <v>26157.446100000001</v>
      </c>
      <c r="V88" s="28">
        <f>'Cena na poramnuvanje'!V88*'Sreden kurs'!$D$23</f>
        <v>27762.75</v>
      </c>
      <c r="W88" s="28">
        <f>'Cena na poramnuvanje'!W88*'Sreden kurs'!$D$23</f>
        <v>27762.749999999996</v>
      </c>
      <c r="X88" s="28">
        <f>'Cena na poramnuvanje'!X88*'Sreden kurs'!$D$23</f>
        <v>23305.903200000001</v>
      </c>
      <c r="Y88" s="28">
        <f>'Cena na poramnuvanje'!Y88*'Sreden kurs'!$D$23</f>
        <v>18733.686749999997</v>
      </c>
      <c r="Z88" s="28">
        <f>'Cena na poramnuvanje'!Z88*'Sreden kurs'!$D$23</f>
        <v>21723.426450000003</v>
      </c>
      <c r="AA88" s="29">
        <f>'Cena na poramnuvanje'!AA88*'Sreden kurs'!$D$23</f>
        <v>16951.935149999998</v>
      </c>
    </row>
    <row r="89" spans="2:27" x14ac:dyDescent="0.3">
      <c r="B89" s="65"/>
      <c r="C89" s="6" t="s">
        <v>27</v>
      </c>
      <c r="D89" s="28">
        <f>'Cena na poramnuvanje'!D89*'Sreden kurs'!$D$23</f>
        <v>0</v>
      </c>
      <c r="E89" s="28">
        <f>'Cena na poramnuvanje'!E89*'Sreden kurs'!$D$23</f>
        <v>0</v>
      </c>
      <c r="F89" s="28">
        <f>'Cena na poramnuvanje'!F89*'Sreden kurs'!$D$23</f>
        <v>0</v>
      </c>
      <c r="G89" s="28">
        <f>'Cena na poramnuvanje'!G89*'Sreden kurs'!$D$23</f>
        <v>0</v>
      </c>
      <c r="H89" s="28">
        <f>'Cena na poramnuvanje'!H89*'Sreden kurs'!$D$23</f>
        <v>0</v>
      </c>
      <c r="I89" s="28">
        <f>'Cena na poramnuvanje'!I89*'Sreden kurs'!$D$23</f>
        <v>0</v>
      </c>
      <c r="J89" s="28">
        <f>'Cena na poramnuvanje'!J89*'Sreden kurs'!$D$23</f>
        <v>0</v>
      </c>
      <c r="K89" s="28">
        <f>'Cena na poramnuvanje'!K89*'Sreden kurs'!$D$23</f>
        <v>0</v>
      </c>
      <c r="L89" s="28">
        <f>'Cena na poramnuvanje'!L89*'Sreden kurs'!$D$23</f>
        <v>0</v>
      </c>
      <c r="M89" s="28">
        <f>'Cena na poramnuvanje'!M89*'Sreden kurs'!$D$23</f>
        <v>0</v>
      </c>
      <c r="N89" s="28">
        <f>'Cena na poramnuvanje'!N89*'Sreden kurs'!$D$23</f>
        <v>0</v>
      </c>
      <c r="O89" s="28">
        <f>'Cena na poramnuvanje'!O89*'Sreden kurs'!$D$23</f>
        <v>0</v>
      </c>
      <c r="P89" s="28">
        <f>'Cena na poramnuvanje'!P89*'Sreden kurs'!$D$23</f>
        <v>0</v>
      </c>
      <c r="Q89" s="28">
        <f>'Cena na poramnuvanje'!Q89*'Sreden kurs'!$D$23</f>
        <v>0</v>
      </c>
      <c r="R89" s="28">
        <f>'Cena na poramnuvanje'!R89*'Sreden kurs'!$D$23</f>
        <v>0</v>
      </c>
      <c r="S89" s="28">
        <f>'Cena na poramnuvanje'!S89*'Sreden kurs'!$D$23</f>
        <v>0</v>
      </c>
      <c r="T89" s="28">
        <f>'Cena na poramnuvanje'!T89*'Sreden kurs'!$D$23</f>
        <v>0</v>
      </c>
      <c r="U89" s="28">
        <f>'Cena na poramnuvanje'!U89*'Sreden kurs'!$D$23</f>
        <v>0</v>
      </c>
      <c r="V89" s="28">
        <f>'Cena na poramnuvanje'!V89*'Sreden kurs'!$D$23</f>
        <v>0</v>
      </c>
      <c r="W89" s="28">
        <f>'Cena na poramnuvanje'!W89*'Sreden kurs'!$D$23</f>
        <v>0</v>
      </c>
      <c r="X89" s="28">
        <f>'Cena na poramnuvanje'!X89*'Sreden kurs'!$D$23</f>
        <v>0</v>
      </c>
      <c r="Y89" s="28">
        <f>'Cena na poramnuvanje'!Y89*'Sreden kurs'!$D$23</f>
        <v>0</v>
      </c>
      <c r="Z89" s="28">
        <f>'Cena na poramnuvanje'!Z89*'Sreden kurs'!$D$23</f>
        <v>0</v>
      </c>
      <c r="AA89" s="29">
        <f>'Cena na poramnuvanje'!AA89*'Sreden kurs'!$D$23</f>
        <v>0</v>
      </c>
    </row>
    <row r="90" spans="2:27" x14ac:dyDescent="0.3">
      <c r="B90" s="65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" thickBot="1" x14ac:dyDescent="0.35">
      <c r="B91" s="66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" thickTop="1" x14ac:dyDescent="0.3">
      <c r="B92" s="64" t="str">
        <f>'Cena na poramnuvanje'!B92:B95</f>
        <v>23.10.2021</v>
      </c>
      <c r="C92" s="6" t="s">
        <v>26</v>
      </c>
      <c r="D92" s="28">
        <f>'Cena na poramnuvanje'!D92*'Sreden kurs'!$D$24</f>
        <v>18706.540949999999</v>
      </c>
      <c r="E92" s="28">
        <f>'Cena na poramnuvanje'!E92*'Sreden kurs'!$D$24</f>
        <v>15846.977700000001</v>
      </c>
      <c r="F92" s="28">
        <f>'Cena na poramnuvanje'!F92*'Sreden kurs'!$D$24</f>
        <v>11317.947749999999</v>
      </c>
      <c r="G92" s="28">
        <f>'Cena na poramnuvanje'!G92*'Sreden kurs'!$D$24</f>
        <v>11767.08735</v>
      </c>
      <c r="H92" s="28">
        <f>'Cena na poramnuvanje'!H92*'Sreden kurs'!$D$24</f>
        <v>12207.58965</v>
      </c>
      <c r="I92" s="28">
        <f>'Cena na poramnuvanje'!I92*'Sreden kurs'!$D$24</f>
        <v>16194.9375</v>
      </c>
      <c r="J92" s="28">
        <f>'Cena na poramnuvanje'!J92*'Sreden kurs'!$D$24</f>
        <v>18484.43895</v>
      </c>
      <c r="K92" s="28">
        <f>'Cena na poramnuvanje'!K92*'Sreden kurs'!$D$24</f>
        <v>21430.992150000002</v>
      </c>
      <c r="L92" s="28">
        <f>'Cena na poramnuvanje'!L92*'Sreden kurs'!$D$24</f>
        <v>22694.50575</v>
      </c>
      <c r="M92" s="28">
        <f>'Cena na poramnuvanje'!M92*'Sreden kurs'!$D$24</f>
        <v>20538.265499999998</v>
      </c>
      <c r="N92" s="28">
        <f>'Cena na poramnuvanje'!N92*'Sreden kurs'!$D$24</f>
        <v>17526.932549999998</v>
      </c>
      <c r="O92" s="28">
        <f>'Cena na poramnuvanje'!O92*'Sreden kurs'!$D$24</f>
        <v>16196.788349999999</v>
      </c>
      <c r="P92" s="28">
        <f>'Cena na poramnuvanje'!P92*'Sreden kurs'!$D$24</f>
        <v>16198.639200000003</v>
      </c>
      <c r="Q92" s="28">
        <f>'Cena na poramnuvanje'!Q92*'Sreden kurs'!$D$24</f>
        <v>15287.404049999999</v>
      </c>
      <c r="R92" s="28">
        <f>'Cena na poramnuvanje'!R92*'Sreden kurs'!$D$24</f>
        <v>15848.828549999998</v>
      </c>
      <c r="S92" s="28">
        <f>'Cena na poramnuvanje'!S92*'Sreden kurs'!$D$24</f>
        <v>17589.86145</v>
      </c>
      <c r="T92" s="28">
        <f>'Cena na poramnuvanje'!T92*'Sreden kurs'!$D$24</f>
        <v>18241.360649999999</v>
      </c>
      <c r="U92" s="28">
        <f>'Cena na poramnuvanje'!U92*'Sreden kurs'!$D$24</f>
        <v>19525.850549999999</v>
      </c>
      <c r="V92" s="28">
        <f>'Cena na poramnuvanje'!V92*'Sreden kurs'!$D$24</f>
        <v>25467.696</v>
      </c>
      <c r="W92" s="28">
        <f>'Cena na poramnuvanje'!W92*'Sreden kurs'!$D$24</f>
        <v>26189.527500000004</v>
      </c>
      <c r="X92" s="28">
        <f>'Cena na poramnuvanje'!X92*'Sreden kurs'!$D$24</f>
        <v>22209.583050000001</v>
      </c>
      <c r="Y92" s="28">
        <f>'Cena na poramnuvanje'!Y92*'Sreden kurs'!$D$24</f>
        <v>20577.7503</v>
      </c>
      <c r="Z92" s="28">
        <f>'Cena na poramnuvanje'!Z92*'Sreden kurs'!$D$24</f>
        <v>17976.6891</v>
      </c>
      <c r="AA92" s="29">
        <f>'Cena na poramnuvanje'!AA92*'Sreden kurs'!$D$24</f>
        <v>15360.204149999998</v>
      </c>
    </row>
    <row r="93" spans="2:27" x14ac:dyDescent="0.3">
      <c r="B93" s="65"/>
      <c r="C93" s="6" t="s">
        <v>27</v>
      </c>
      <c r="D93" s="28">
        <f>'Cena na poramnuvanje'!D93*'Sreden kurs'!$D$24</f>
        <v>0</v>
      </c>
      <c r="E93" s="28">
        <f>'Cena na poramnuvanje'!E93*'Sreden kurs'!$D$24</f>
        <v>0</v>
      </c>
      <c r="F93" s="28">
        <f>'Cena na poramnuvanje'!F93*'Sreden kurs'!$D$24</f>
        <v>0</v>
      </c>
      <c r="G93" s="28">
        <f>'Cena na poramnuvanje'!G93*'Sreden kurs'!$D$24</f>
        <v>0</v>
      </c>
      <c r="H93" s="28">
        <f>'Cena na poramnuvanje'!H93*'Sreden kurs'!$D$24</f>
        <v>0</v>
      </c>
      <c r="I93" s="28">
        <f>'Cena na poramnuvanje'!I93*'Sreden kurs'!$D$24</f>
        <v>0</v>
      </c>
      <c r="J93" s="28">
        <f>'Cena na poramnuvanje'!J93*'Sreden kurs'!$D$24</f>
        <v>0</v>
      </c>
      <c r="K93" s="28">
        <f>'Cena na poramnuvanje'!K93*'Sreden kurs'!$D$24</f>
        <v>0</v>
      </c>
      <c r="L93" s="28">
        <f>'Cena na poramnuvanje'!L93*'Sreden kurs'!$D$24</f>
        <v>0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0</v>
      </c>
      <c r="S93" s="28">
        <f>'Cena na poramnuvanje'!S93*'Sreden kurs'!$D$24</f>
        <v>0</v>
      </c>
      <c r="T93" s="28">
        <f>'Cena na poramnuvanje'!T93*'Sreden kurs'!$D$24</f>
        <v>0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0</v>
      </c>
      <c r="Z93" s="28">
        <f>'Cena na poramnuvanje'!Z93*'Sreden kurs'!$D$24</f>
        <v>0</v>
      </c>
      <c r="AA93" s="29">
        <f>'Cena na poramnuvanje'!AA93*'Sreden kurs'!$D$24</f>
        <v>0</v>
      </c>
    </row>
    <row r="94" spans="2:27" x14ac:dyDescent="0.3">
      <c r="B94" s="65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0</v>
      </c>
      <c r="J94" s="28">
        <f>'Cena na poramnuvanje'!J94*'Sreden kurs'!$D$24</f>
        <v>0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" thickBot="1" x14ac:dyDescent="0.35">
      <c r="B95" s="66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0</v>
      </c>
      <c r="J95" s="30">
        <f>'Cena na poramnuvanje'!J95*'Sreden kurs'!$D$24</f>
        <v>0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" thickTop="1" x14ac:dyDescent="0.3">
      <c r="B96" s="64" t="str">
        <f>'Cena na poramnuvanje'!B96:B99</f>
        <v>24.10.2021</v>
      </c>
      <c r="C96" s="6" t="s">
        <v>26</v>
      </c>
      <c r="D96" s="28">
        <f>'Cena na poramnuvanje'!D96*'Sreden kurs'!$D$25</f>
        <v>13992.426000000001</v>
      </c>
      <c r="E96" s="28">
        <f>'Cena na poramnuvanje'!E96*'Sreden kurs'!$D$25</f>
        <v>13905.436049999998</v>
      </c>
      <c r="F96" s="28">
        <f>'Cena na poramnuvanje'!F96*'Sreden kurs'!$D$25</f>
        <v>12108.260699999997</v>
      </c>
      <c r="G96" s="28">
        <f>'Cena na poramnuvanje'!G96*'Sreden kurs'!$D$25</f>
        <v>10604.753549999998</v>
      </c>
      <c r="H96" s="28">
        <f>'Cena na poramnuvanje'!H96*'Sreden kurs'!$D$25</f>
        <v>8632.3643999999986</v>
      </c>
      <c r="I96" s="28">
        <f>'Cena na poramnuvanje'!I96*'Sreden kurs'!$D$25</f>
        <v>9909.4508999999998</v>
      </c>
      <c r="J96" s="28">
        <f>'Cena na poramnuvanje'!J96*'Sreden kurs'!$D$25</f>
        <v>10634.36715</v>
      </c>
      <c r="K96" s="28">
        <f>'Cena na poramnuvanje'!K96*'Sreden kurs'!$D$25</f>
        <v>16446.03615</v>
      </c>
      <c r="L96" s="28">
        <f>'Cena na poramnuvanje'!L96*'Sreden kurs'!$D$25</f>
        <v>16474.415849999994</v>
      </c>
      <c r="M96" s="28">
        <f>'Cena na poramnuvanje'!M96*'Sreden kurs'!$D$25</f>
        <v>15369.4584</v>
      </c>
      <c r="N96" s="28">
        <f>'Cena na poramnuvanje'!N96*'Sreden kurs'!$D$25</f>
        <v>14630.3523</v>
      </c>
      <c r="O96" s="28">
        <f>'Cena na poramnuvanje'!O96*'Sreden kurs'!$D$25</f>
        <v>14260.182299999999</v>
      </c>
      <c r="P96" s="28">
        <f>'Cena na poramnuvanje'!P96*'Sreden kurs'!$D$25</f>
        <v>6771.6432000000004</v>
      </c>
      <c r="Q96" s="28">
        <f>'Cena na poramnuvanje'!Q96*'Sreden kurs'!$D$25</f>
        <v>6716.1177000000007</v>
      </c>
      <c r="R96" s="28">
        <f>'Cena na poramnuvanje'!R96*'Sreden kurs'!$D$25</f>
        <v>9331.9856999999993</v>
      </c>
      <c r="S96" s="28">
        <f>'Cena na poramnuvanje'!S96*'Sreden kurs'!$D$25</f>
        <v>13419.896400000001</v>
      </c>
      <c r="T96" s="28">
        <f>'Cena na poramnuvanje'!T96*'Sreden kurs'!$D$25</f>
        <v>17642.302199999998</v>
      </c>
      <c r="U96" s="28">
        <f>'Cena na poramnuvanje'!U96*'Sreden kurs'!$D$25</f>
        <v>19613.457450000002</v>
      </c>
      <c r="V96" s="28">
        <f>'Cena na poramnuvanje'!V96*'Sreden kurs'!$D$25</f>
        <v>26529.466949999998</v>
      </c>
      <c r="W96" s="28">
        <f>'Cena na poramnuvanje'!W96*'Sreden kurs'!$D$25</f>
        <v>27762.75</v>
      </c>
      <c r="X96" s="28">
        <f>'Cena na poramnuvanje'!X96*'Sreden kurs'!$D$25</f>
        <v>26338.829400000006</v>
      </c>
      <c r="Y96" s="28">
        <f>'Cena na poramnuvanje'!Y96*'Sreden kurs'!$D$25</f>
        <v>20551.221450000001</v>
      </c>
      <c r="Z96" s="28">
        <f>'Cena na poramnuvanje'!Z96*'Sreden kurs'!$D$25</f>
        <v>17302.9797</v>
      </c>
      <c r="AA96" s="29">
        <f>'Cena na poramnuvanje'!AA96*'Sreden kurs'!$D$25</f>
        <v>9898.3457999999991</v>
      </c>
    </row>
    <row r="97" spans="2:27" x14ac:dyDescent="0.3">
      <c r="B97" s="65"/>
      <c r="C97" s="6" t="s">
        <v>27</v>
      </c>
      <c r="D97" s="28">
        <f>'Cena na poramnuvanje'!D97*'Sreden kurs'!$D$25</f>
        <v>0</v>
      </c>
      <c r="E97" s="28">
        <f>'Cena na poramnuvanje'!E97*'Sreden kurs'!$D$25</f>
        <v>0</v>
      </c>
      <c r="F97" s="28">
        <f>'Cena na poramnuvanje'!F97*'Sreden kurs'!$D$25</f>
        <v>0</v>
      </c>
      <c r="G97" s="28">
        <f>'Cena na poramnuvanje'!G97*'Sreden kurs'!$D$25</f>
        <v>0</v>
      </c>
      <c r="H97" s="28">
        <f>'Cena na poramnuvanje'!H97*'Sreden kurs'!$D$25</f>
        <v>0</v>
      </c>
      <c r="I97" s="28">
        <f>'Cena na poramnuvanje'!I97*'Sreden kurs'!$D$25</f>
        <v>0</v>
      </c>
      <c r="J97" s="28">
        <f>'Cena na poramnuvanje'!J97*'Sreden kurs'!$D$25</f>
        <v>0</v>
      </c>
      <c r="K97" s="28">
        <f>'Cena na poramnuvanje'!K97*'Sreden kurs'!$D$25</f>
        <v>0</v>
      </c>
      <c r="L97" s="28">
        <f>'Cena na poramnuvanje'!L97*'Sreden kurs'!$D$25</f>
        <v>0</v>
      </c>
      <c r="M97" s="28">
        <f>'Cena na poramnuvanje'!M97*'Sreden kurs'!$D$25</f>
        <v>0</v>
      </c>
      <c r="N97" s="28">
        <f>'Cena na poramnuvanje'!N97*'Sreden kurs'!$D$25</f>
        <v>0</v>
      </c>
      <c r="O97" s="28">
        <f>'Cena na poramnuvanje'!O97*'Sreden kurs'!$D$25</f>
        <v>0</v>
      </c>
      <c r="P97" s="28">
        <f>'Cena na poramnuvanje'!P97*'Sreden kurs'!$D$25</f>
        <v>0</v>
      </c>
      <c r="Q97" s="28">
        <f>'Cena na poramnuvanje'!Q97*'Sreden kurs'!$D$25</f>
        <v>0</v>
      </c>
      <c r="R97" s="28">
        <f>'Cena na poramnuvanje'!R97*'Sreden kurs'!$D$25</f>
        <v>0</v>
      </c>
      <c r="S97" s="28">
        <f>'Cena na poramnuvanje'!S97*'Sreden kurs'!$D$25</f>
        <v>0</v>
      </c>
      <c r="T97" s="28">
        <f>'Cena na poramnuvanje'!T97*'Sreden kurs'!$D$25</f>
        <v>0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0</v>
      </c>
      <c r="Y97" s="28">
        <f>'Cena na poramnuvanje'!Y97*'Sreden kurs'!$D$25</f>
        <v>0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3">
      <c r="B98" s="65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0</v>
      </c>
      <c r="H98" s="28">
        <f>'Cena na poramnuvanje'!H98*'Sreden kurs'!$D$25</f>
        <v>0</v>
      </c>
      <c r="I98" s="28">
        <f>'Cena na poramnuvanje'!I98*'Sreden kurs'!$D$25</f>
        <v>0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" thickBot="1" x14ac:dyDescent="0.35">
      <c r="B99" s="66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0</v>
      </c>
      <c r="H99" s="30">
        <f>'Cena na poramnuvanje'!H99*'Sreden kurs'!$D$25</f>
        <v>0</v>
      </c>
      <c r="I99" s="30">
        <f>'Cena na poramnuvanje'!I99*'Sreden kurs'!$D$25</f>
        <v>0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" thickTop="1" x14ac:dyDescent="0.3">
      <c r="B100" s="64" t="str">
        <f>'Cena na poramnuvanje'!B100:B103</f>
        <v>25.10.2021</v>
      </c>
      <c r="C100" s="6" t="s">
        <v>26</v>
      </c>
      <c r="D100" s="28">
        <f>'Cena na poramnuvanje'!D100*'Sreden kurs'!$D$26</f>
        <v>13344.011549999999</v>
      </c>
      <c r="E100" s="28">
        <f>'Cena na poramnuvanje'!E100*'Sreden kurs'!$D$26</f>
        <v>12694.980149999999</v>
      </c>
      <c r="F100" s="28">
        <f>'Cena na poramnuvanje'!F100*'Sreden kurs'!$D$26</f>
        <v>9829.8643500000017</v>
      </c>
      <c r="G100" s="28">
        <f>'Cena na poramnuvanje'!G100*'Sreden kurs'!$D$26</f>
        <v>8124.6145500000002</v>
      </c>
      <c r="H100" s="28">
        <f>'Cena na poramnuvanje'!H100*'Sreden kurs'!$D$26</f>
        <v>9250.5483000000004</v>
      </c>
      <c r="I100" s="28">
        <f>'Cena na poramnuvanje'!I100*'Sreden kurs'!$D$26</f>
        <v>14810.501700000001</v>
      </c>
      <c r="J100" s="28">
        <f>'Cena na poramnuvanje'!J100*'Sreden kurs'!$D$26</f>
        <v>19396.29105</v>
      </c>
      <c r="K100" s="28">
        <f>'Cena na poramnuvanje'!K100*'Sreden kurs'!$D$26</f>
        <v>24910.59015</v>
      </c>
      <c r="L100" s="28">
        <f>'Cena na poramnuvanje'!L100*'Sreden kurs'!$D$26</f>
        <v>24905.0376</v>
      </c>
      <c r="M100" s="28">
        <f>'Cena na poramnuvanje'!M100*'Sreden kurs'!$D$26</f>
        <v>23528.0052</v>
      </c>
      <c r="N100" s="28">
        <f>'Cena na poramnuvanje'!N100*'Sreden kurs'!$D$26</f>
        <v>21532.788899999996</v>
      </c>
      <c r="O100" s="28">
        <f>'Cena na poramnuvanje'!O100*'Sreden kurs'!$D$26</f>
        <v>20633.275799999999</v>
      </c>
      <c r="P100" s="28">
        <f>'Cena na poramnuvanje'!P100*'Sreden kurs'!$D$26</f>
        <v>19896.637499999997</v>
      </c>
      <c r="Q100" s="28">
        <f>'Cena na poramnuvanje'!Q100*'Sreden kurs'!$D$26</f>
        <v>19892.935799999999</v>
      </c>
      <c r="R100" s="28">
        <f>'Cena na poramnuvanje'!R100*'Sreden kurs'!$D$26</f>
        <v>19776.332249999999</v>
      </c>
      <c r="S100" s="28">
        <f>'Cena na poramnuvanje'!S100*'Sreden kurs'!$D$26</f>
        <v>20350.09575</v>
      </c>
      <c r="T100" s="28">
        <f>'Cena na poramnuvanje'!T100*'Sreden kurs'!$D$26</f>
        <v>21387.805650000002</v>
      </c>
      <c r="U100" s="28">
        <f>'Cena na poramnuvanje'!U100*'Sreden kurs'!$D$26</f>
        <v>25816.8897</v>
      </c>
      <c r="V100" s="28">
        <f>'Cena na poramnuvanje'!V100*'Sreden kurs'!$D$26</f>
        <v>27762.75</v>
      </c>
      <c r="W100" s="28">
        <f>'Cena na poramnuvanje'!W100*'Sreden kurs'!$D$26</f>
        <v>27762.75</v>
      </c>
      <c r="X100" s="28">
        <f>'Cena na poramnuvanje'!X100*'Sreden kurs'!$D$26</f>
        <v>24160.378950000002</v>
      </c>
      <c r="Y100" s="28">
        <f>'Cena na poramnuvanje'!Y100*'Sreden kurs'!$D$26</f>
        <v>20166.244650000001</v>
      </c>
      <c r="Z100" s="28">
        <f>'Cena na poramnuvanje'!Z100*'Sreden kurs'!$D$26</f>
        <v>20351.32965</v>
      </c>
      <c r="AA100" s="29">
        <f>'Cena na poramnuvanje'!AA100*'Sreden kurs'!$D$26</f>
        <v>17451.047699999999</v>
      </c>
    </row>
    <row r="101" spans="2:27" x14ac:dyDescent="0.3">
      <c r="B101" s="65"/>
      <c r="C101" s="6" t="s">
        <v>27</v>
      </c>
      <c r="D101" s="28">
        <f>'Cena na poramnuvanje'!D101*'Sreden kurs'!$D$26</f>
        <v>0</v>
      </c>
      <c r="E101" s="28">
        <f>'Cena na poramnuvanje'!E101*'Sreden kurs'!$D$26</f>
        <v>0</v>
      </c>
      <c r="F101" s="28">
        <f>'Cena na poramnuvanje'!F101*'Sreden kurs'!$D$26</f>
        <v>0</v>
      </c>
      <c r="G101" s="28">
        <f>'Cena na poramnuvanje'!G101*'Sreden kurs'!$D$26</f>
        <v>0</v>
      </c>
      <c r="H101" s="28">
        <f>'Cena na poramnuvanje'!H101*'Sreden kurs'!$D$26</f>
        <v>0</v>
      </c>
      <c r="I101" s="28">
        <f>'Cena na poramnuvanje'!I101*'Sreden kurs'!$D$26</f>
        <v>0</v>
      </c>
      <c r="J101" s="28">
        <f>'Cena na poramnuvanje'!J101*'Sreden kurs'!$D$26</f>
        <v>0</v>
      </c>
      <c r="K101" s="28">
        <f>'Cena na poramnuvanje'!K101*'Sreden kurs'!$D$26</f>
        <v>0</v>
      </c>
      <c r="L101" s="28">
        <f>'Cena na poramnuvanje'!L101*'Sreden kurs'!$D$26</f>
        <v>0</v>
      </c>
      <c r="M101" s="28">
        <f>'Cena na poramnuvanje'!M101*'Sreden kurs'!$D$26</f>
        <v>0</v>
      </c>
      <c r="N101" s="28">
        <f>'Cena na poramnuvanje'!N101*'Sreden kurs'!$D$26</f>
        <v>0</v>
      </c>
      <c r="O101" s="28">
        <f>'Cena na poramnuvanje'!O101*'Sreden kurs'!$D$26</f>
        <v>0</v>
      </c>
      <c r="P101" s="28">
        <f>'Cena na poramnuvanje'!P101*'Sreden kurs'!$D$26</f>
        <v>0</v>
      </c>
      <c r="Q101" s="28">
        <f>'Cena na poramnuvanje'!Q101*'Sreden kurs'!$D$26</f>
        <v>0</v>
      </c>
      <c r="R101" s="28">
        <f>'Cena na poramnuvanje'!R101*'Sreden kurs'!$D$26</f>
        <v>0</v>
      </c>
      <c r="S101" s="28">
        <f>'Cena na poramnuvanje'!S101*'Sreden kurs'!$D$26</f>
        <v>0</v>
      </c>
      <c r="T101" s="28">
        <f>'Cena na poramnuvanje'!T101*'Sreden kurs'!$D$26</f>
        <v>0</v>
      </c>
      <c r="U101" s="28">
        <f>'Cena na poramnuvanje'!U101*'Sreden kurs'!$D$26</f>
        <v>0</v>
      </c>
      <c r="V101" s="28">
        <f>'Cena na poramnuvanje'!V101*'Sreden kurs'!$D$26</f>
        <v>0</v>
      </c>
      <c r="W101" s="28">
        <f>'Cena na poramnuvanje'!W101*'Sreden kurs'!$D$26</f>
        <v>0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0</v>
      </c>
      <c r="AA101" s="29">
        <f>'Cena na poramnuvanje'!AA101*'Sreden kurs'!$D$26</f>
        <v>0</v>
      </c>
    </row>
    <row r="102" spans="2:27" x14ac:dyDescent="0.3">
      <c r="B102" s="65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0</v>
      </c>
      <c r="F102" s="28">
        <f>'Cena na poramnuvanje'!F102*'Sreden kurs'!$D$26</f>
        <v>0</v>
      </c>
      <c r="G102" s="28">
        <f>'Cena na poramnuvanje'!G102*'Sreden kurs'!$D$26</f>
        <v>0</v>
      </c>
      <c r="H102" s="28">
        <f>'Cena na poramnuvanje'!H102*'Sreden kurs'!$D$26</f>
        <v>0</v>
      </c>
      <c r="I102" s="28">
        <f>'Cena na poramnuvanje'!I102*'Sreden kurs'!$D$26</f>
        <v>0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5">
      <c r="B103" s="66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0</v>
      </c>
      <c r="F103" s="30">
        <f>'Cena na poramnuvanje'!F103*'Sreden kurs'!$D$26</f>
        <v>0</v>
      </c>
      <c r="G103" s="30">
        <f>'Cena na poramnuvanje'!G103*'Sreden kurs'!$D$26</f>
        <v>0</v>
      </c>
      <c r="H103" s="30">
        <f>'Cena na poramnuvanje'!H103*'Sreden kurs'!$D$26</f>
        <v>0</v>
      </c>
      <c r="I103" s="30">
        <f>'Cena na poramnuvanje'!I103*'Sreden kurs'!$D$26</f>
        <v>0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" thickTop="1" x14ac:dyDescent="0.3">
      <c r="B104" s="64" t="str">
        <f>'Cena na poramnuvanje'!B104:B107</f>
        <v>26.10.2021</v>
      </c>
      <c r="C104" s="6" t="s">
        <v>26</v>
      </c>
      <c r="D104" s="28">
        <f>'Cena na poramnuvanje'!D104*'Sreden kurs'!$D$27</f>
        <v>18512.201700000001</v>
      </c>
      <c r="E104" s="28">
        <f>'Cena na poramnuvanje'!E104*'Sreden kurs'!$D$27</f>
        <v>15937.0524</v>
      </c>
      <c r="F104" s="28">
        <f>'Cena na poramnuvanje'!F104*'Sreden kurs'!$D$27</f>
        <v>14866.027199999999</v>
      </c>
      <c r="G104" s="28">
        <f>'Cena na poramnuvanje'!G104*'Sreden kurs'!$D$27</f>
        <v>14628.501450000003</v>
      </c>
      <c r="H104" s="28">
        <f>'Cena na poramnuvanje'!H104*'Sreden kurs'!$D$27</f>
        <v>15461.383949999999</v>
      </c>
      <c r="I104" s="28">
        <f>'Cena na poramnuvanje'!I104*'Sreden kurs'!$D$27</f>
        <v>20578.984199999999</v>
      </c>
      <c r="J104" s="28">
        <f>'Cena na poramnuvanje'!J104*'Sreden kurs'!$D$27</f>
        <v>22722.268500000002</v>
      </c>
      <c r="K104" s="28">
        <f>'Cena na poramnuvanje'!K104*'Sreden kurs'!$D$27</f>
        <v>24984.624150000003</v>
      </c>
      <c r="L104" s="28">
        <f>'Cena na poramnuvanje'!L104*'Sreden kurs'!$D$27</f>
        <v>24255.38925</v>
      </c>
      <c r="M104" s="28">
        <f>'Cena na poramnuvanje'!M104*'Sreden kurs'!$D$27</f>
        <v>22208.349150000005</v>
      </c>
      <c r="N104" s="28">
        <f>'Cena na poramnuvanje'!N104*'Sreden kurs'!$D$27</f>
        <v>20931.262649999997</v>
      </c>
      <c r="O104" s="28">
        <f>'Cena na poramnuvanje'!O104*'Sreden kurs'!$D$27</f>
        <v>20629.574099999998</v>
      </c>
      <c r="P104" s="28">
        <f>'Cena na poramnuvanje'!P104*'Sreden kurs'!$D$27</f>
        <v>20079.254700000001</v>
      </c>
      <c r="Q104" s="28">
        <f>'Cena na poramnuvanje'!Q104*'Sreden kurs'!$D$27</f>
        <v>19053.8838</v>
      </c>
      <c r="R104" s="28">
        <f>'Cena na poramnuvanje'!R104*'Sreden kurs'!$D$27</f>
        <v>18686.1816</v>
      </c>
      <c r="S104" s="28">
        <f>'Cena na poramnuvanje'!S104*'Sreden kurs'!$D$27</f>
        <v>21292.178400000004</v>
      </c>
      <c r="T104" s="28">
        <f>'Cena na poramnuvanje'!T104*'Sreden kurs'!$D$27</f>
        <v>24064.751700000001</v>
      </c>
      <c r="U104" s="28">
        <f>'Cena na poramnuvanje'!U104*'Sreden kurs'!$D$27</f>
        <v>25441.167150000001</v>
      </c>
      <c r="V104" s="28">
        <f>'Cena na poramnuvanje'!V104*'Sreden kurs'!$D$27</f>
        <v>27762.75</v>
      </c>
      <c r="W104" s="28">
        <f>'Cena na poramnuvanje'!W104*'Sreden kurs'!$D$27</f>
        <v>27762.75</v>
      </c>
      <c r="X104" s="28">
        <f>'Cena na poramnuvanje'!X104*'Sreden kurs'!$D$27</f>
        <v>27318.546000000002</v>
      </c>
      <c r="Y104" s="28">
        <f>'Cena na poramnuvanje'!Y104*'Sreden kurs'!$D$27</f>
        <v>23575.51035</v>
      </c>
      <c r="Z104" s="28">
        <f>'Cena na poramnuvanje'!Z104*'Sreden kurs'!$D$27</f>
        <v>23760.59535</v>
      </c>
      <c r="AA104" s="29">
        <f>'Cena na poramnuvanje'!AA104*'Sreden kurs'!$D$27</f>
        <v>21095.371350000001</v>
      </c>
    </row>
    <row r="105" spans="2:27" x14ac:dyDescent="0.3">
      <c r="B105" s="65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0</v>
      </c>
      <c r="H105" s="28">
        <f>'Cena na poramnuvanje'!H105*'Sreden kurs'!$D$27</f>
        <v>0</v>
      </c>
      <c r="I105" s="28">
        <f>'Cena na poramnuvanje'!I105*'Sreden kurs'!$D$27</f>
        <v>0</v>
      </c>
      <c r="J105" s="28">
        <f>'Cena na poramnuvanje'!J105*'Sreden kurs'!$D$27</f>
        <v>0</v>
      </c>
      <c r="K105" s="28">
        <f>'Cena na poramnuvanje'!K105*'Sreden kurs'!$D$27</f>
        <v>0</v>
      </c>
      <c r="L105" s="28">
        <f>'Cena na poramnuvanje'!L105*'Sreden kurs'!$D$27</f>
        <v>0</v>
      </c>
      <c r="M105" s="28">
        <f>'Cena na poramnuvanje'!M105*'Sreden kurs'!$D$27</f>
        <v>0</v>
      </c>
      <c r="N105" s="28">
        <f>'Cena na poramnuvanje'!N105*'Sreden kurs'!$D$27</f>
        <v>0</v>
      </c>
      <c r="O105" s="28">
        <f>'Cena na poramnuvanje'!O105*'Sreden kurs'!$D$27</f>
        <v>0</v>
      </c>
      <c r="P105" s="28">
        <f>'Cena na poramnuvanje'!P105*'Sreden kurs'!$D$27</f>
        <v>0</v>
      </c>
      <c r="Q105" s="28">
        <f>'Cena na poramnuvanje'!Q105*'Sreden kurs'!$D$27</f>
        <v>0</v>
      </c>
      <c r="R105" s="28">
        <f>'Cena na poramnuvanje'!R105*'Sreden kurs'!$D$27</f>
        <v>0</v>
      </c>
      <c r="S105" s="28">
        <f>'Cena na poramnuvanje'!S105*'Sreden kurs'!$D$27</f>
        <v>0</v>
      </c>
      <c r="T105" s="28">
        <f>'Cena na poramnuvanje'!T105*'Sreden kurs'!$D$27</f>
        <v>0</v>
      </c>
      <c r="U105" s="28">
        <f>'Cena na poramnuvanje'!U105*'Sreden kurs'!$D$27</f>
        <v>0</v>
      </c>
      <c r="V105" s="28">
        <f>'Cena na poramnuvanje'!V105*'Sreden kurs'!$D$27</f>
        <v>0</v>
      </c>
      <c r="W105" s="28">
        <f>'Cena na poramnuvanje'!W105*'Sreden kurs'!$D$27</f>
        <v>0</v>
      </c>
      <c r="X105" s="28">
        <f>'Cena na poramnuvanje'!X105*'Sreden kurs'!$D$27</f>
        <v>0</v>
      </c>
      <c r="Y105" s="28">
        <f>'Cena na poramnuvanje'!Y105*'Sreden kurs'!$D$27</f>
        <v>0</v>
      </c>
      <c r="Z105" s="28">
        <f>'Cena na poramnuvanje'!Z105*'Sreden kurs'!$D$27</f>
        <v>0</v>
      </c>
      <c r="AA105" s="29">
        <f>'Cena na poramnuvanje'!AA105*'Sreden kurs'!$D$27</f>
        <v>0</v>
      </c>
    </row>
    <row r="106" spans="2:27" x14ac:dyDescent="0.3">
      <c r="B106" s="65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0</v>
      </c>
      <c r="F106" s="28">
        <f>'Cena na poramnuvanje'!F106*'Sreden kurs'!$D$27</f>
        <v>0</v>
      </c>
      <c r="G106" s="28">
        <f>'Cena na poramnuvanje'!G106*'Sreden kurs'!$D$27</f>
        <v>0</v>
      </c>
      <c r="H106" s="28">
        <f>'Cena na poramnuvanje'!H106*'Sreden kurs'!$D$27</f>
        <v>0</v>
      </c>
      <c r="I106" s="28">
        <f>'Cena na poramnuvanje'!I106*'Sreden kurs'!$D$27</f>
        <v>0</v>
      </c>
      <c r="J106" s="28">
        <f>'Cena na poramnuvanje'!J106*'Sreden kurs'!$D$27</f>
        <v>0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5">
      <c r="B107" s="66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0</v>
      </c>
      <c r="F107" s="30">
        <f>'Cena na poramnuvanje'!F107*'Sreden kurs'!$D$27</f>
        <v>0</v>
      </c>
      <c r="G107" s="30">
        <f>'Cena na poramnuvanje'!G107*'Sreden kurs'!$D$27</f>
        <v>0</v>
      </c>
      <c r="H107" s="30">
        <f>'Cena na poramnuvanje'!H107*'Sreden kurs'!$D$27</f>
        <v>0</v>
      </c>
      <c r="I107" s="30">
        <f>'Cena na poramnuvanje'!I107*'Sreden kurs'!$D$27</f>
        <v>0</v>
      </c>
      <c r="J107" s="30">
        <f>'Cena na poramnuvanje'!J107*'Sreden kurs'!$D$27</f>
        <v>0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" thickTop="1" x14ac:dyDescent="0.3">
      <c r="B108" s="64" t="str">
        <f>'Cena na poramnuvanje'!B108:B111</f>
        <v>27.10.2021</v>
      </c>
      <c r="C108" s="6" t="s">
        <v>26</v>
      </c>
      <c r="D108" s="28">
        <f>'Cena na poramnuvanje'!D108*'Sreden kurs'!$D$28</f>
        <v>18497.394899999999</v>
      </c>
      <c r="E108" s="28">
        <f>'Cena na poramnuvanje'!E108*'Sreden kurs'!$D$28</f>
        <v>17821.217700000001</v>
      </c>
      <c r="F108" s="28">
        <f>'Cena na poramnuvanje'!F108*'Sreden kurs'!$D$28</f>
        <v>14228.363996574613</v>
      </c>
      <c r="G108" s="28">
        <f>'Cena na poramnuvanje'!G108*'Sreden kurs'!$D$28</f>
        <v>13073.5818</v>
      </c>
      <c r="H108" s="28">
        <f>'Cena na poramnuvanje'!H108*'Sreden kurs'!$D$28</f>
        <v>13799.731950000001</v>
      </c>
      <c r="I108" s="28">
        <f>'Cena na poramnuvanje'!I108*'Sreden kurs'!$D$28</f>
        <v>17225.377845252005</v>
      </c>
      <c r="J108" s="28">
        <f>'Cena na poramnuvanje'!J108*'Sreden kurs'!$D$28</f>
        <v>22347.162900000003</v>
      </c>
      <c r="K108" s="28">
        <f>'Cena na poramnuvanje'!K108*'Sreden kurs'!$D$28</f>
        <v>27762.75</v>
      </c>
      <c r="L108" s="28">
        <f>'Cena na poramnuvanje'!L108*'Sreden kurs'!$D$28</f>
        <v>27762.75</v>
      </c>
      <c r="M108" s="28">
        <f>'Cena na poramnuvanje'!M108*'Sreden kurs'!$D$28</f>
        <v>25073.464950000001</v>
      </c>
      <c r="N108" s="28">
        <f>'Cena na poramnuvanje'!N108*'Sreden kurs'!$D$28</f>
        <v>20777.642099999994</v>
      </c>
      <c r="O108" s="28">
        <f>'Cena na poramnuvanje'!O108*'Sreden kurs'!$D$28</f>
        <v>19921.93245</v>
      </c>
      <c r="P108" s="28">
        <f>'Cena na poramnuvanje'!P108*'Sreden kurs'!$D$28</f>
        <v>18489.9915</v>
      </c>
      <c r="Q108" s="28">
        <f>'Cena na poramnuvanje'!Q108*'Sreden kurs'!$D$28</f>
        <v>16990.18605</v>
      </c>
      <c r="R108" s="28">
        <f>'Cena na poramnuvanje'!R108*'Sreden kurs'!$D$28</f>
        <v>16758.8298</v>
      </c>
      <c r="S108" s="28">
        <f>'Cena na poramnuvanje'!S108*'Sreden kurs'!$D$28</f>
        <v>20696.204699999998</v>
      </c>
      <c r="T108" s="28">
        <f>'Cena na poramnuvanje'!T108*'Sreden kurs'!$D$28</f>
        <v>20696.204699999998</v>
      </c>
      <c r="U108" s="28">
        <f>'Cena na poramnuvanje'!U108*'Sreden kurs'!$D$28</f>
        <v>21880.7487</v>
      </c>
      <c r="V108" s="28">
        <f>'Cena na poramnuvanje'!V108*'Sreden kurs'!$D$28</f>
        <v>25252.997399999997</v>
      </c>
      <c r="W108" s="28">
        <f>'Cena na poramnuvanje'!W108*'Sreden kurs'!$D$28</f>
        <v>24982.156350000001</v>
      </c>
      <c r="X108" s="28">
        <f>'Cena na poramnuvanje'!X108*'Sreden kurs'!$D$28</f>
        <v>22590.85815</v>
      </c>
      <c r="Y108" s="28">
        <f>'Cena na poramnuvanje'!Y108*'Sreden kurs'!$D$28</f>
        <v>20727.052199999995</v>
      </c>
      <c r="Z108" s="28">
        <f>'Cena na poramnuvanje'!Z108*'Sreden kurs'!$D$28</f>
        <v>20377.858500000002</v>
      </c>
      <c r="AA108" s="29">
        <f>'Cena na poramnuvanje'!AA108*'Sreden kurs'!$D$28</f>
        <v>18245.062349999997</v>
      </c>
    </row>
    <row r="109" spans="2:27" x14ac:dyDescent="0.3">
      <c r="B109" s="65"/>
      <c r="C109" s="6" t="s">
        <v>27</v>
      </c>
      <c r="D109" s="28">
        <f>'Cena na poramnuvanje'!D109*'Sreden kurs'!$D$28</f>
        <v>0</v>
      </c>
      <c r="E109" s="28">
        <f>'Cena na poramnuvanje'!E109*'Sreden kurs'!$D$28</f>
        <v>0</v>
      </c>
      <c r="F109" s="28">
        <f>'Cena na poramnuvanje'!F109*'Sreden kurs'!$D$28</f>
        <v>0</v>
      </c>
      <c r="G109" s="28">
        <f>'Cena na poramnuvanje'!G109*'Sreden kurs'!$D$28</f>
        <v>0</v>
      </c>
      <c r="H109" s="28">
        <f>'Cena na poramnuvanje'!H109*'Sreden kurs'!$D$28</f>
        <v>0</v>
      </c>
      <c r="I109" s="28">
        <f>'Cena na poramnuvanje'!I109*'Sreden kurs'!$D$28</f>
        <v>0</v>
      </c>
      <c r="J109" s="28">
        <f>'Cena na poramnuvanje'!J109*'Sreden kurs'!$D$28</f>
        <v>0</v>
      </c>
      <c r="K109" s="28">
        <f>'Cena na poramnuvanje'!K109*'Sreden kurs'!$D$28</f>
        <v>0</v>
      </c>
      <c r="L109" s="28">
        <f>'Cena na poramnuvanje'!L109*'Sreden kurs'!$D$28</f>
        <v>0</v>
      </c>
      <c r="M109" s="28">
        <f>'Cena na poramnuvanje'!M109*'Sreden kurs'!$D$28</f>
        <v>0</v>
      </c>
      <c r="N109" s="28">
        <f>'Cena na poramnuvanje'!N109*'Sreden kurs'!$D$28</f>
        <v>0</v>
      </c>
      <c r="O109" s="28">
        <f>'Cena na poramnuvanje'!O109*'Sreden kurs'!$D$28</f>
        <v>0</v>
      </c>
      <c r="P109" s="28">
        <f>'Cena na poramnuvanje'!P109*'Sreden kurs'!$D$28</f>
        <v>0</v>
      </c>
      <c r="Q109" s="28">
        <f>'Cena na poramnuvanje'!Q109*'Sreden kurs'!$D$28</f>
        <v>0</v>
      </c>
      <c r="R109" s="28">
        <f>'Cena na poramnuvanje'!R109*'Sreden kurs'!$D$28</f>
        <v>0</v>
      </c>
      <c r="S109" s="28">
        <f>'Cena na poramnuvanje'!S109*'Sreden kurs'!$D$28</f>
        <v>0</v>
      </c>
      <c r="T109" s="28">
        <f>'Cena na poramnuvanje'!T109*'Sreden kurs'!$D$28</f>
        <v>0</v>
      </c>
      <c r="U109" s="28">
        <f>'Cena na poramnuvanje'!U109*'Sreden kurs'!$D$28</f>
        <v>0</v>
      </c>
      <c r="V109" s="28">
        <f>'Cena na poramnuvanje'!V109*'Sreden kurs'!$D$28</f>
        <v>0</v>
      </c>
      <c r="W109" s="28">
        <f>'Cena na poramnuvanje'!W109*'Sreden kurs'!$D$28</f>
        <v>0</v>
      </c>
      <c r="X109" s="28">
        <f>'Cena na poramnuvanje'!X109*'Sreden kurs'!$D$28</f>
        <v>0</v>
      </c>
      <c r="Y109" s="28">
        <f>'Cena na poramnuvanje'!Y109*'Sreden kurs'!$D$28</f>
        <v>0</v>
      </c>
      <c r="Z109" s="28">
        <f>'Cena na poramnuvanje'!Z109*'Sreden kurs'!$D$28</f>
        <v>0</v>
      </c>
      <c r="AA109" s="29">
        <f>'Cena na poramnuvanje'!AA109*'Sreden kurs'!$D$28</f>
        <v>0</v>
      </c>
    </row>
    <row r="110" spans="2:27" x14ac:dyDescent="0.3">
      <c r="B110" s="65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0</v>
      </c>
      <c r="G110" s="28">
        <f>'Cena na poramnuvanje'!G110*'Sreden kurs'!$D$28</f>
        <v>0</v>
      </c>
      <c r="H110" s="28">
        <f>'Cena na poramnuvanje'!H110*'Sreden kurs'!$D$28</f>
        <v>0</v>
      </c>
      <c r="I110" s="28">
        <f>'Cena na poramnuvanje'!I110*'Sreden kurs'!$D$28</f>
        <v>0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" thickBot="1" x14ac:dyDescent="0.35">
      <c r="B111" s="66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0</v>
      </c>
      <c r="G111" s="30">
        <f>'Cena na poramnuvanje'!G111*'Sreden kurs'!$D$28</f>
        <v>0</v>
      </c>
      <c r="H111" s="30">
        <f>'Cena na poramnuvanje'!H111*'Sreden kurs'!$D$28</f>
        <v>0</v>
      </c>
      <c r="I111" s="30">
        <f>'Cena na poramnuvanje'!I111*'Sreden kurs'!$D$28</f>
        <v>0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" thickTop="1" x14ac:dyDescent="0.3">
      <c r="B112" s="64" t="str">
        <f>'Cena na poramnuvanje'!B112:B115</f>
        <v>28.10.2021</v>
      </c>
      <c r="C112" s="6" t="s">
        <v>26</v>
      </c>
      <c r="D112" s="28">
        <f>'Cena na poramnuvanje'!D112*'Sreden kurs'!$D$29</f>
        <v>18045.787499999999</v>
      </c>
      <c r="E112" s="28">
        <f>'Cena na poramnuvanje'!E112*'Sreden kurs'!$D$29</f>
        <v>15924.096450000001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23890.771800000006</v>
      </c>
      <c r="L112" s="28">
        <f>'Cena na poramnuvanje'!L112*'Sreden kurs'!$D$29</f>
        <v>23975.910899999999</v>
      </c>
      <c r="M112" s="28">
        <f>'Cena na poramnuvanje'!M112*'Sreden kurs'!$D$29</f>
        <v>22204.64745</v>
      </c>
      <c r="N112" s="28">
        <f>'Cena na poramnuvanje'!N112*'Sreden kurs'!$D$29</f>
        <v>20907.201599999997</v>
      </c>
      <c r="O112" s="28">
        <f>'Cena na poramnuvanje'!O112*'Sreden kurs'!$D$29</f>
        <v>19638.752400000001</v>
      </c>
      <c r="P112" s="28">
        <f>'Cena na poramnuvanje'!P112*'Sreden kurs'!$D$29</f>
        <v>18394.981200000002</v>
      </c>
      <c r="Q112" s="28">
        <f>'Cena na poramnuvanje'!Q112*'Sreden kurs'!$D$29</f>
        <v>17168.484600000003</v>
      </c>
      <c r="R112" s="28">
        <f>'Cena na poramnuvanje'!R112*'Sreden kurs'!$D$29</f>
        <v>16464.54465</v>
      </c>
      <c r="S112" s="28">
        <f>'Cena na poramnuvanje'!S112*'Sreden kurs'!$D$29</f>
        <v>21088.584899999998</v>
      </c>
      <c r="T112" s="28">
        <f>'Cena na poramnuvanje'!T112*'Sreden kurs'!$D$29</f>
        <v>21917.14875</v>
      </c>
      <c r="U112" s="28">
        <f>'Cena na poramnuvanje'!U112*'Sreden kurs'!$D$29</f>
        <v>24917.993549999999</v>
      </c>
      <c r="V112" s="28">
        <f>'Cena na poramnuvanje'!V112*'Sreden kurs'!$D$29</f>
        <v>26374.612499999999</v>
      </c>
      <c r="W112" s="28">
        <f>'Cena na poramnuvanje'!W112*'Sreden kurs'!$D$29</f>
        <v>26783.0334</v>
      </c>
      <c r="X112" s="28">
        <f>'Cena na poramnuvanje'!X112*'Sreden kurs'!$D$29</f>
        <v>21885.684300000001</v>
      </c>
      <c r="Y112" s="28">
        <f>'Cena na poramnuvanje'!Y112*'Sreden kurs'!$D$29</f>
        <v>21901.108049999999</v>
      </c>
      <c r="Z112" s="28">
        <f>'Cena na poramnuvanje'!Z112*'Sreden kurs'!$D$29</f>
        <v>20823.913349999999</v>
      </c>
      <c r="AA112" s="29">
        <f>'Cena na poramnuvanje'!AA112*'Sreden kurs'!$D$29</f>
        <v>16948.23345</v>
      </c>
    </row>
    <row r="113" spans="2:27" x14ac:dyDescent="0.3">
      <c r="B113" s="65"/>
      <c r="C113" s="6" t="s">
        <v>27</v>
      </c>
      <c r="D113" s="28">
        <f>'Cena na poramnuvanje'!D113*'Sreden kurs'!$D$29</f>
        <v>0</v>
      </c>
      <c r="E113" s="28">
        <f>'Cena na poramnuvanje'!E113*'Sreden kurs'!$D$29</f>
        <v>0</v>
      </c>
      <c r="F113" s="28">
        <f>'Cena na poramnuvanje'!F113*'Sreden kurs'!$D$29</f>
        <v>5278.0072499999997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6009.7099499999995</v>
      </c>
      <c r="J113" s="28">
        <f>'Cena na poramnuvanje'!J113*'Sreden kurs'!$D$29</f>
        <v>6783.3652499999998</v>
      </c>
      <c r="K113" s="28">
        <f>'Cena na poramnuvanje'!K113*'Sreden kurs'!$D$29</f>
        <v>0</v>
      </c>
      <c r="L113" s="28">
        <f>'Cena na poramnuvanje'!L113*'Sreden kurs'!$D$29</f>
        <v>0</v>
      </c>
      <c r="M113" s="28">
        <f>'Cena na poramnuvanje'!M113*'Sreden kurs'!$D$29</f>
        <v>0</v>
      </c>
      <c r="N113" s="28">
        <f>'Cena na poramnuvanje'!N113*'Sreden kurs'!$D$29</f>
        <v>0</v>
      </c>
      <c r="O113" s="28">
        <f>'Cena na poramnuvanje'!O113*'Sreden kurs'!$D$29</f>
        <v>0</v>
      </c>
      <c r="P113" s="28">
        <f>'Cena na poramnuvanje'!P113*'Sreden kurs'!$D$29</f>
        <v>0</v>
      </c>
      <c r="Q113" s="28">
        <f>'Cena na poramnuvanje'!Q113*'Sreden kurs'!$D$29</f>
        <v>0</v>
      </c>
      <c r="R113" s="28">
        <f>'Cena na poramnuvanje'!R113*'Sreden kurs'!$D$29</f>
        <v>0</v>
      </c>
      <c r="S113" s="28">
        <f>'Cena na poramnuvanje'!S113*'Sreden kurs'!$D$29</f>
        <v>0</v>
      </c>
      <c r="T113" s="28">
        <f>'Cena na poramnuvanje'!T113*'Sreden kurs'!$D$29</f>
        <v>0</v>
      </c>
      <c r="U113" s="28">
        <f>'Cena na poramnuvanje'!U113*'Sreden kurs'!$D$29</f>
        <v>0</v>
      </c>
      <c r="V113" s="28">
        <f>'Cena na poramnuvanje'!V113*'Sreden kurs'!$D$29</f>
        <v>0</v>
      </c>
      <c r="W113" s="28">
        <f>'Cena na poramnuvanje'!W113*'Sreden kurs'!$D$29</f>
        <v>0</v>
      </c>
      <c r="X113" s="28">
        <f>'Cena na poramnuvanje'!X113*'Sreden kurs'!$D$29</f>
        <v>0</v>
      </c>
      <c r="Y113" s="28">
        <f>'Cena na poramnuvanje'!Y113*'Sreden kurs'!$D$29</f>
        <v>0</v>
      </c>
      <c r="Z113" s="28">
        <f>'Cena na poramnuvanje'!Z113*'Sreden kurs'!$D$29</f>
        <v>0</v>
      </c>
      <c r="AA113" s="29">
        <f>'Cena na poramnuvanje'!AA113*'Sreden kurs'!$D$29</f>
        <v>0</v>
      </c>
    </row>
    <row r="114" spans="2:27" x14ac:dyDescent="0.3">
      <c r="B114" s="65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0</v>
      </c>
      <c r="F114" s="28">
        <f>'Cena na poramnuvanje'!F114*'Sreden kurs'!$D$29</f>
        <v>0</v>
      </c>
      <c r="G114" s="28">
        <f>'Cena na poramnuvanje'!G114*'Sreden kurs'!$D$29</f>
        <v>5122.5358500000002</v>
      </c>
      <c r="H114" s="28">
        <f>'Cena na poramnuvanje'!H114*'Sreden kurs'!$D$29</f>
        <v>5276.1563999999998</v>
      </c>
      <c r="I114" s="28">
        <f>'Cena na poramnuvanje'!I114*'Sreden kurs'!$D$29</f>
        <v>0</v>
      </c>
      <c r="J114" s="28">
        <f>'Cena na poramnuvanje'!J114*'Sreden kurs'!$D$29</f>
        <v>0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" thickBot="1" x14ac:dyDescent="0.35">
      <c r="B115" s="66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0</v>
      </c>
      <c r="F115" s="30">
        <f>'Cena na poramnuvanje'!F115*'Sreden kurs'!$D$29</f>
        <v>0</v>
      </c>
      <c r="G115" s="30">
        <f>'Cena na poramnuvanje'!G115*'Sreden kurs'!$D$29</f>
        <v>15367.607550000001</v>
      </c>
      <c r="H115" s="30">
        <f>'Cena na poramnuvanje'!H115*'Sreden kurs'!$D$29</f>
        <v>15827.85225</v>
      </c>
      <c r="I115" s="30">
        <f>'Cena na poramnuvanje'!I115*'Sreden kurs'!$D$29</f>
        <v>0</v>
      </c>
      <c r="J115" s="30">
        <f>'Cena na poramnuvanje'!J115*'Sreden kurs'!$D$29</f>
        <v>0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" thickTop="1" x14ac:dyDescent="0.3">
      <c r="B116" s="64" t="str">
        <f>'Cena na poramnuvanje'!B116:B119</f>
        <v>29.10.2021</v>
      </c>
      <c r="C116" s="6" t="s">
        <v>26</v>
      </c>
      <c r="D116" s="28">
        <f>'Cena na poramnuvanje'!D116*'Sreden kurs'!$D$30</f>
        <v>14071.395600000002</v>
      </c>
      <c r="E116" s="28">
        <f>'Cena na poramnuvanje'!E116*'Sreden kurs'!$D$30</f>
        <v>11128.306811538461</v>
      </c>
      <c r="F116" s="28">
        <f>'Cena na poramnuvanje'!F116*'Sreden kurs'!$D$30</f>
        <v>9062.7898499999992</v>
      </c>
      <c r="G116" s="28">
        <f>'Cena na poramnuvanje'!G116*'Sreden kurs'!$D$30</f>
        <v>8984.4886124999994</v>
      </c>
      <c r="H116" s="28">
        <f>'Cena na poramnuvanje'!H116*'Sreden kurs'!$D$30</f>
        <v>10940.37435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23387.340600000003</v>
      </c>
      <c r="M116" s="28">
        <f>'Cena na poramnuvanje'!M116*'Sreden kurs'!$D$30</f>
        <v>19896.637500000001</v>
      </c>
      <c r="N116" s="28">
        <f>'Cena na poramnuvanje'!N116*'Sreden kurs'!$D$30</f>
        <v>19924.400250000002</v>
      </c>
      <c r="O116" s="28">
        <f>'Cena na poramnuvanje'!O116*'Sreden kurs'!$D$30</f>
        <v>18506.032199999998</v>
      </c>
      <c r="P116" s="28">
        <f>'Cena na poramnuvanje'!P116*'Sreden kurs'!$D$30</f>
        <v>18471.482999999997</v>
      </c>
      <c r="Q116" s="28">
        <f>'Cena na poramnuvanje'!Q116*'Sreden kurs'!$D$30</f>
        <v>17016.097949999999</v>
      </c>
      <c r="R116" s="28">
        <f>'Cena na poramnuvanje'!R116*'Sreden kurs'!$D$30</f>
        <v>14804.332200000003</v>
      </c>
      <c r="S116" s="28">
        <f>'Cena na poramnuvanje'!S116*'Sreden kurs'!$D$30</f>
        <v>14070.161700000001</v>
      </c>
      <c r="T116" s="28">
        <f>'Cena na poramnuvanje'!T116*'Sreden kurs'!$D$30</f>
        <v>18045.170549999999</v>
      </c>
      <c r="U116" s="28">
        <f>'Cena na poramnuvanje'!U116*'Sreden kurs'!$D$30</f>
        <v>21331.046249999999</v>
      </c>
      <c r="V116" s="28">
        <f>'Cena na poramnuvanje'!V116*'Sreden kurs'!$D$30</f>
        <v>22672.912499999999</v>
      </c>
      <c r="W116" s="28">
        <f>'Cena na poramnuvanje'!W116*'Sreden kurs'!$D$30</f>
        <v>22619.237849999998</v>
      </c>
      <c r="X116" s="28">
        <f>'Cena na poramnuvanje'!X116*'Sreden kurs'!$D$30</f>
        <v>20496.312900000001</v>
      </c>
      <c r="Y116" s="28">
        <f>'Cena na poramnuvanje'!Y116*'Sreden kurs'!$D$30</f>
        <v>18897.178500000002</v>
      </c>
      <c r="Z116" s="28">
        <f>'Cena na poramnuvanje'!Z116*'Sreden kurs'!$D$30</f>
        <v>18110.56725</v>
      </c>
      <c r="AA116" s="29">
        <f>'Cena na poramnuvanje'!AA116*'Sreden kurs'!$D$30</f>
        <v>14580.379350000001</v>
      </c>
    </row>
    <row r="117" spans="2:27" x14ac:dyDescent="0.3">
      <c r="B117" s="65"/>
      <c r="C117" s="6" t="s">
        <v>27</v>
      </c>
      <c r="D117" s="28">
        <f>'Cena na poramnuvanje'!D117*'Sreden kurs'!$D$30</f>
        <v>0</v>
      </c>
      <c r="E117" s="28">
        <f>'Cena na poramnuvanje'!E117*'Sreden kurs'!$D$30</f>
        <v>0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0</v>
      </c>
      <c r="J117" s="28">
        <f>'Cena na poramnuvanje'!J117*'Sreden kurs'!$D$30</f>
        <v>0</v>
      </c>
      <c r="K117" s="28">
        <f>'Cena na poramnuvanje'!K117*'Sreden kurs'!$D$30</f>
        <v>0</v>
      </c>
      <c r="L117" s="28">
        <f>'Cena na poramnuvanje'!L117*'Sreden kurs'!$D$30</f>
        <v>0</v>
      </c>
      <c r="M117" s="28">
        <f>'Cena na poramnuvanje'!M117*'Sreden kurs'!$D$30</f>
        <v>0</v>
      </c>
      <c r="N117" s="28">
        <f>'Cena na poramnuvanje'!N117*'Sreden kurs'!$D$30</f>
        <v>0</v>
      </c>
      <c r="O117" s="28">
        <f>'Cena na poramnuvanje'!O117*'Sreden kurs'!$D$30</f>
        <v>0</v>
      </c>
      <c r="P117" s="28">
        <f>'Cena na poramnuvanje'!P117*'Sreden kurs'!$D$30</f>
        <v>0</v>
      </c>
      <c r="Q117" s="28">
        <f>'Cena na poramnuvanje'!Q117*'Sreden kurs'!$D$30</f>
        <v>0</v>
      </c>
      <c r="R117" s="28">
        <f>'Cena na poramnuvanje'!R117*'Sreden kurs'!$D$30</f>
        <v>0</v>
      </c>
      <c r="S117" s="28">
        <f>'Cena na poramnuvanje'!S117*'Sreden kurs'!$D$30</f>
        <v>0</v>
      </c>
      <c r="T117" s="28">
        <f>'Cena na poramnuvanje'!T117*'Sreden kurs'!$D$30</f>
        <v>0</v>
      </c>
      <c r="U117" s="28">
        <f>'Cena na poramnuvanje'!U117*'Sreden kurs'!$D$30</f>
        <v>0</v>
      </c>
      <c r="V117" s="28">
        <f>'Cena na poramnuvanje'!V117*'Sreden kurs'!$D$30</f>
        <v>0</v>
      </c>
      <c r="W117" s="28">
        <f>'Cena na poramnuvanje'!W117*'Sreden kurs'!$D$30</f>
        <v>0</v>
      </c>
      <c r="X117" s="28">
        <f>'Cena na poramnuvanje'!X117*'Sreden kurs'!$D$30</f>
        <v>0</v>
      </c>
      <c r="Y117" s="28">
        <f>'Cena na poramnuvanje'!Y117*'Sreden kurs'!$D$30</f>
        <v>0</v>
      </c>
      <c r="Z117" s="28">
        <f>'Cena na poramnuvanje'!Z117*'Sreden kurs'!$D$30</f>
        <v>0</v>
      </c>
      <c r="AA117" s="29">
        <f>'Cena na poramnuvanje'!AA117*'Sreden kurs'!$D$30</f>
        <v>0</v>
      </c>
    </row>
    <row r="118" spans="2:27" x14ac:dyDescent="0.3">
      <c r="B118" s="65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0</v>
      </c>
      <c r="F118" s="28">
        <f>'Cena na poramnuvanje'!F118*'Sreden kurs'!$D$30</f>
        <v>0</v>
      </c>
      <c r="G118" s="28">
        <f>'Cena na poramnuvanje'!G118*'Sreden kurs'!$D$30</f>
        <v>0</v>
      </c>
      <c r="H118" s="28">
        <f>'Cena na poramnuvanje'!H118*'Sreden kurs'!$D$30</f>
        <v>0</v>
      </c>
      <c r="I118" s="28">
        <f>'Cena na poramnuvanje'!I118*'Sreden kurs'!$D$30</f>
        <v>5327.3632499999994</v>
      </c>
      <c r="J118" s="28">
        <f>'Cena na poramnuvanje'!J118*'Sreden kurs'!$D$30</f>
        <v>6705.0126</v>
      </c>
      <c r="K118" s="28">
        <f>'Cena na poramnuvanje'!K118*'Sreden kurs'!$D$30</f>
        <v>7714.95975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" thickBot="1" x14ac:dyDescent="0.35">
      <c r="B119" s="66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0</v>
      </c>
      <c r="F119" s="30">
        <f>'Cena na poramnuvanje'!F119*'Sreden kurs'!$D$30</f>
        <v>0</v>
      </c>
      <c r="G119" s="30">
        <f>'Cena na poramnuvanje'!G119*'Sreden kurs'!$D$30</f>
        <v>0</v>
      </c>
      <c r="H119" s="30">
        <f>'Cena na poramnuvanje'!H119*'Sreden kurs'!$D$30</f>
        <v>0</v>
      </c>
      <c r="I119" s="30">
        <f>'Cena na poramnuvanje'!I119*'Sreden kurs'!$D$30</f>
        <v>15982.089750000001</v>
      </c>
      <c r="J119" s="30">
        <f>'Cena na poramnuvanje'!J119*'Sreden kurs'!$D$30</f>
        <v>20115.037800000002</v>
      </c>
      <c r="K119" s="30">
        <f>'Cena na poramnuvanje'!K119*'Sreden kurs'!$D$30</f>
        <v>23144.879249999998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" thickTop="1" x14ac:dyDescent="0.3">
      <c r="B120" s="64" t="str">
        <f>'Cena na poramnuvanje'!B120:B123</f>
        <v>30.10.2021</v>
      </c>
      <c r="C120" s="6" t="s">
        <v>26</v>
      </c>
      <c r="D120" s="28">
        <f>'Cena na poramnuvanje'!D120*'Sreden kurs'!$D$31</f>
        <v>16383.373564</v>
      </c>
      <c r="E120" s="28">
        <f>'Cena na poramnuvanje'!E120*'Sreden kurs'!$D$31</f>
        <v>13828.545313194691</v>
      </c>
      <c r="F120" s="28">
        <f>'Cena na poramnuvanje'!F120*'Sreden kurs'!$D$31</f>
        <v>11083.175817438174</v>
      </c>
      <c r="G120" s="28">
        <f>'Cena na poramnuvanje'!G120*'Sreden kurs'!$D$31</f>
        <v>9059.866606333333</v>
      </c>
      <c r="H120" s="28">
        <f>'Cena na poramnuvanje'!H120*'Sreden kurs'!$D$31</f>
        <v>10026.932174333335</v>
      </c>
      <c r="I120" s="28">
        <f>'Cena na poramnuvanje'!I120*'Sreden kurs'!$D$31</f>
        <v>13004.303354237536</v>
      </c>
      <c r="J120" s="28">
        <f>'Cena na poramnuvanje'!J120*'Sreden kurs'!$D$31</f>
        <v>14904.746980667722</v>
      </c>
      <c r="K120" s="28">
        <f>'Cena na poramnuvanje'!K120*'Sreden kurs'!$D$31</f>
        <v>18257.679852999998</v>
      </c>
      <c r="L120" s="28">
        <f>'Cena na poramnuvanje'!L120*'Sreden kurs'!$D$31</f>
        <v>19515.851892999999</v>
      </c>
      <c r="M120" s="28">
        <f>'Cena na poramnuvanje'!M120*'Sreden kurs'!$D$31</f>
        <v>16390.774576</v>
      </c>
      <c r="N120" s="28">
        <f>'Cena na poramnuvanje'!N120*'Sreden kurs'!$D$31</f>
        <v>15831.998169999999</v>
      </c>
      <c r="O120" s="28">
        <f>'Cena na poramnuvanje'!O120*'Sreden kurs'!$D$31</f>
        <v>14071.174065000003</v>
      </c>
      <c r="P120" s="28">
        <f>'Cena na poramnuvanje'!P120*'Sreden kurs'!$D$31</f>
        <v>13876.897500000001</v>
      </c>
      <c r="Q120" s="28">
        <f>'Cena na poramnuvanje'!Q120*'Sreden kurs'!$D$31</f>
        <v>12467.004713999999</v>
      </c>
      <c r="R120" s="28">
        <f>'Cena na poramnuvanje'!R120*'Sreden kurs'!$D$31</f>
        <v>12565.068122999999</v>
      </c>
      <c r="S120" s="28">
        <f>'Cena na poramnuvanje'!S120*'Sreden kurs'!$D$31</f>
        <v>14509.067274999999</v>
      </c>
      <c r="T120" s="28">
        <f>'Cena na poramnuvanje'!T120*'Sreden kurs'!$D$31</f>
        <v>16308.129942000001</v>
      </c>
      <c r="U120" s="28">
        <f>'Cena na poramnuvanje'!U120*'Sreden kurs'!$D$31</f>
        <v>18459.35743</v>
      </c>
      <c r="V120" s="28">
        <f>'Cena na poramnuvanje'!V120*'Sreden kurs'!$D$31</f>
        <v>21148.391789999998</v>
      </c>
      <c r="W120" s="28">
        <f>'Cena na poramnuvanje'!W120*'Sreden kurs'!$D$31</f>
        <v>22415.815094999998</v>
      </c>
      <c r="X120" s="28">
        <f>'Cena na poramnuvanje'!X120*'Sreden kurs'!$D$31</f>
        <v>20954.115225000001</v>
      </c>
      <c r="Y120" s="28">
        <f>'Cena na poramnuvanje'!Y120*'Sreden kurs'!$D$31</f>
        <v>18965.093250000002</v>
      </c>
      <c r="Z120" s="28">
        <f>'Cena na poramnuvanje'!Z120*'Sreden kurs'!$D$31</f>
        <v>16570.865868000001</v>
      </c>
      <c r="AA120" s="29">
        <f>'Cena na poramnuvanje'!AA120*'Sreden kurs'!$D$31</f>
        <v>13362.527166</v>
      </c>
    </row>
    <row r="121" spans="2:27" x14ac:dyDescent="0.3">
      <c r="B121" s="65"/>
      <c r="C121" s="6" t="s">
        <v>27</v>
      </c>
      <c r="D121" s="28">
        <f>'Cena na poramnuvanje'!D121*'Sreden kurs'!$D$31</f>
        <v>0</v>
      </c>
      <c r="E121" s="28">
        <f>'Cena na poramnuvanje'!E121*'Sreden kurs'!$D$31</f>
        <v>0</v>
      </c>
      <c r="F121" s="28">
        <f>'Cena na poramnuvanje'!F121*'Sreden kurs'!$D$31</f>
        <v>0</v>
      </c>
      <c r="G121" s="28">
        <f>'Cena na poramnuvanje'!G121*'Sreden kurs'!$D$31</f>
        <v>0</v>
      </c>
      <c r="H121" s="28">
        <f>'Cena na poramnuvanje'!H121*'Sreden kurs'!$D$31</f>
        <v>0</v>
      </c>
      <c r="I121" s="28">
        <f>'Cena na poramnuvanje'!I121*'Sreden kurs'!$D$31</f>
        <v>0</v>
      </c>
      <c r="J121" s="28">
        <f>'Cena na poramnuvanje'!J121*'Sreden kurs'!$D$31</f>
        <v>0</v>
      </c>
      <c r="K121" s="28">
        <f>'Cena na poramnuvanje'!K121*'Sreden kurs'!$D$31</f>
        <v>0</v>
      </c>
      <c r="L121" s="28">
        <f>'Cena na poramnuvanje'!L121*'Sreden kurs'!$D$31</f>
        <v>0</v>
      </c>
      <c r="M121" s="28">
        <f>'Cena na poramnuvanje'!M121*'Sreden kurs'!$D$31</f>
        <v>0</v>
      </c>
      <c r="N121" s="28">
        <f>'Cena na poramnuvanje'!N121*'Sreden kurs'!$D$31</f>
        <v>0</v>
      </c>
      <c r="O121" s="28">
        <f>'Cena na poramnuvanje'!O121*'Sreden kurs'!$D$31</f>
        <v>0</v>
      </c>
      <c r="P121" s="28">
        <f>'Cena na poramnuvanje'!P121*'Sreden kurs'!$D$31</f>
        <v>0</v>
      </c>
      <c r="Q121" s="28">
        <f>'Cena na poramnuvanje'!Q121*'Sreden kurs'!$D$31</f>
        <v>0</v>
      </c>
      <c r="R121" s="28">
        <f>'Cena na poramnuvanje'!R121*'Sreden kurs'!$D$31</f>
        <v>0</v>
      </c>
      <c r="S121" s="28">
        <f>'Cena na poramnuvanje'!S121*'Sreden kurs'!$D$31</f>
        <v>0</v>
      </c>
      <c r="T121" s="28">
        <f>'Cena na poramnuvanje'!T121*'Sreden kurs'!$D$31</f>
        <v>0</v>
      </c>
      <c r="U121" s="28">
        <f>'Cena na poramnuvanje'!U121*'Sreden kurs'!$D$31</f>
        <v>0</v>
      </c>
      <c r="V121" s="28">
        <f>'Cena na poramnuvanje'!V121*'Sreden kurs'!$D$31</f>
        <v>0</v>
      </c>
      <c r="W121" s="28">
        <f>'Cena na poramnuvanje'!W121*'Sreden kurs'!$D$31</f>
        <v>0</v>
      </c>
      <c r="X121" s="28">
        <f>'Cena na poramnuvanje'!X121*'Sreden kurs'!$D$31</f>
        <v>0</v>
      </c>
      <c r="Y121" s="28">
        <f>'Cena na poramnuvanje'!Y121*'Sreden kurs'!$D$31</f>
        <v>0</v>
      </c>
      <c r="Z121" s="28">
        <f>'Cena na poramnuvanje'!Z121*'Sreden kurs'!$D$31</f>
        <v>0</v>
      </c>
      <c r="AA121" s="29">
        <f>'Cena na poramnuvanje'!AA121*'Sreden kurs'!$D$31</f>
        <v>0</v>
      </c>
    </row>
    <row r="122" spans="2:27" x14ac:dyDescent="0.3">
      <c r="B122" s="65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0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0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" thickBot="1" x14ac:dyDescent="0.35">
      <c r="B123" s="66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0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0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" thickTop="1" x14ac:dyDescent="0.3">
      <c r="B124" s="64" t="str">
        <f>'Cena na poramnuvanje'!B124:B127</f>
        <v>31.10.2021</v>
      </c>
      <c r="C124" s="6" t="s">
        <v>26</v>
      </c>
      <c r="D124" s="28">
        <f>'Cena na poramnuvanje'!D124*'Sreden kurs'!$D$32</f>
        <v>0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0</v>
      </c>
      <c r="M124" s="28">
        <f>'Cena na poramnuvanje'!M124*'Sreden kurs'!$D$32</f>
        <v>0</v>
      </c>
      <c r="N124" s="28">
        <f>'Cena na poramnuvanje'!N124*'Sreden kurs'!$D$32</f>
        <v>0</v>
      </c>
      <c r="O124" s="28">
        <f>'Cena na poramnuvanje'!O124*'Sreden kurs'!$D$32</f>
        <v>0</v>
      </c>
      <c r="P124" s="28">
        <f>'Cena na poramnuvanje'!P124*'Sreden kurs'!$D$32</f>
        <v>0</v>
      </c>
      <c r="Q124" s="28">
        <f>'Cena na poramnuvanje'!Q124*'Sreden kurs'!$D$32</f>
        <v>0</v>
      </c>
      <c r="R124" s="28">
        <f>'Cena na poramnuvanje'!R124*'Sreden kurs'!$D$32</f>
        <v>0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0</v>
      </c>
      <c r="Y124" s="28">
        <f>'Cena na poramnuvanje'!Y124*'Sreden kurs'!$D$32</f>
        <v>0</v>
      </c>
      <c r="Z124" s="28">
        <f>'Cena na poramnuvanje'!Z124*'Sreden kurs'!$D$32</f>
        <v>0</v>
      </c>
      <c r="AA124" s="29">
        <f>'Cena na poramnuvanje'!AA124*'Sreden kurs'!$D$32</f>
        <v>0</v>
      </c>
    </row>
    <row r="125" spans="2:27" x14ac:dyDescent="0.3">
      <c r="B125" s="65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0</v>
      </c>
      <c r="F125" s="28">
        <f>'Cena na poramnuvanje'!F125*'Sreden kurs'!$D$32</f>
        <v>0</v>
      </c>
      <c r="G125" s="28">
        <f>'Cena na poramnuvanje'!G125*'Sreden kurs'!$D$32</f>
        <v>0</v>
      </c>
      <c r="H125" s="28">
        <f>'Cena na poramnuvanje'!H125*'Sreden kurs'!$D$32</f>
        <v>0</v>
      </c>
      <c r="I125" s="28">
        <f>'Cena na poramnuvanje'!I125*'Sreden kurs'!$D$32</f>
        <v>0</v>
      </c>
      <c r="J125" s="28">
        <f>'Cena na poramnuvanje'!J125*'Sreden kurs'!$D$32</f>
        <v>0</v>
      </c>
      <c r="K125" s="28">
        <f>'Cena na poramnuvanje'!K125*'Sreden kurs'!$D$32</f>
        <v>0</v>
      </c>
      <c r="L125" s="28">
        <f>'Cena na poramnuvanje'!L125*'Sreden kurs'!$D$32</f>
        <v>0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0</v>
      </c>
      <c r="T125" s="28">
        <f>'Cena na poramnuvanje'!T125*'Sreden kurs'!$D$32</f>
        <v>0</v>
      </c>
      <c r="U125" s="28">
        <f>'Cena na poramnuvanje'!U125*'Sreden kurs'!$D$32</f>
        <v>0</v>
      </c>
      <c r="V125" s="28">
        <f>'Cena na poramnuvanje'!V125*'Sreden kurs'!$D$32</f>
        <v>0</v>
      </c>
      <c r="W125" s="28">
        <f>'Cena na poramnuvanje'!W125*'Sreden kurs'!$D$32</f>
        <v>0</v>
      </c>
      <c r="X125" s="28">
        <f>'Cena na poramnuvanje'!X125*'Sreden kurs'!$D$32</f>
        <v>0</v>
      </c>
      <c r="Y125" s="28">
        <f>'Cena na poramnuvanje'!Y125*'Sreden kurs'!$D$32</f>
        <v>0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x14ac:dyDescent="0.3">
      <c r="B126" s="65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x14ac:dyDescent="0.3">
      <c r="B127" s="74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zoomScaleNormal="100" workbookViewId="0">
      <selection activeCell="H43" sqref="H43"/>
    </sheetView>
  </sheetViews>
  <sheetFormatPr defaultColWidth="9.109375" defaultRowHeight="14.4" x14ac:dyDescent="0.3"/>
  <cols>
    <col min="1" max="1" width="9.109375" style="1"/>
    <col min="2" max="2" width="19.88671875" style="15" bestFit="1" customWidth="1"/>
    <col min="3" max="3" width="12" style="15" customWidth="1"/>
    <col min="4" max="4" width="12.5546875" style="15" customWidth="1"/>
    <col min="5" max="29" width="8.6640625" style="1" customWidth="1"/>
    <col min="30" max="16384" width="9.109375" style="1"/>
  </cols>
  <sheetData>
    <row r="2" spans="2:28" ht="23.25" customHeight="1" thickBot="1" x14ac:dyDescent="0.35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5">
      <c r="B3" s="78"/>
      <c r="C3" s="81"/>
      <c r="D3" s="8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6.8" thickTop="1" thickBot="1" x14ac:dyDescent="0.35">
      <c r="B4" s="39" t="s">
        <v>41</v>
      </c>
      <c r="C4" s="75">
        <f>SUM(E4:AB4)</f>
        <v>29.2</v>
      </c>
      <c r="D4" s="76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3.5700000000000003</v>
      </c>
      <c r="T4" s="41">
        <v>4.59</v>
      </c>
      <c r="U4" s="41">
        <v>0</v>
      </c>
      <c r="V4" s="41">
        <v>0</v>
      </c>
      <c r="W4" s="41">
        <v>0</v>
      </c>
      <c r="X4" s="41">
        <v>3.9400000000000013</v>
      </c>
      <c r="Y4" s="41">
        <v>3.91</v>
      </c>
      <c r="Z4" s="41">
        <v>4.4199999999999982</v>
      </c>
      <c r="AA4" s="41">
        <v>4.3000000000000007</v>
      </c>
      <c r="AB4" s="42">
        <v>4.4699999999999989</v>
      </c>
    </row>
    <row r="5" spans="2:28" ht="16.8" thickTop="1" thickBot="1" x14ac:dyDescent="0.35">
      <c r="B5" s="39" t="s">
        <v>42</v>
      </c>
      <c r="C5" s="75">
        <f t="shared" ref="C5:C33" si="0">SUM(E5:AB5)</f>
        <v>28</v>
      </c>
      <c r="D5" s="76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3.5500000000000007</v>
      </c>
      <c r="T5" s="41">
        <v>0</v>
      </c>
      <c r="U5" s="41">
        <v>0</v>
      </c>
      <c r="V5" s="41">
        <v>0</v>
      </c>
      <c r="W5" s="41">
        <v>2.7399999999999984</v>
      </c>
      <c r="X5" s="41">
        <v>4.120000000000001</v>
      </c>
      <c r="Y5" s="41">
        <v>4.57</v>
      </c>
      <c r="Z5" s="41">
        <v>4.59</v>
      </c>
      <c r="AA5" s="41">
        <v>4.5399999999999991</v>
      </c>
      <c r="AB5" s="42">
        <v>3.8900000000000006</v>
      </c>
    </row>
    <row r="6" spans="2:28" ht="16.8" thickTop="1" thickBot="1" x14ac:dyDescent="0.35">
      <c r="B6" s="43" t="s">
        <v>43</v>
      </c>
      <c r="C6" s="75">
        <f t="shared" si="0"/>
        <v>34.52000000000001</v>
      </c>
      <c r="D6" s="76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3.2199999999999989</v>
      </c>
      <c r="N6" s="41">
        <v>3.3000000000000007</v>
      </c>
      <c r="O6" s="41">
        <v>0</v>
      </c>
      <c r="P6" s="41">
        <v>0</v>
      </c>
      <c r="Q6" s="41">
        <v>0</v>
      </c>
      <c r="R6" s="41">
        <v>0</v>
      </c>
      <c r="S6" s="41">
        <v>1.0300000000000011</v>
      </c>
      <c r="T6" s="41">
        <v>0</v>
      </c>
      <c r="U6" s="41">
        <v>3.9200000000000017</v>
      </c>
      <c r="V6" s="41">
        <v>3.9400000000000013</v>
      </c>
      <c r="W6" s="41">
        <v>2.870000000000001</v>
      </c>
      <c r="X6" s="41">
        <v>3.9299999999999997</v>
      </c>
      <c r="Y6" s="41">
        <v>4.07</v>
      </c>
      <c r="Z6" s="41">
        <v>4.1400000000000006</v>
      </c>
      <c r="AA6" s="41">
        <v>4.1000000000000014</v>
      </c>
      <c r="AB6" s="42">
        <v>0</v>
      </c>
    </row>
    <row r="7" spans="2:28" ht="16.8" thickTop="1" thickBot="1" x14ac:dyDescent="0.35">
      <c r="B7" s="43" t="s">
        <v>44</v>
      </c>
      <c r="C7" s="75">
        <f t="shared" si="0"/>
        <v>25.73</v>
      </c>
      <c r="D7" s="76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3.41</v>
      </c>
      <c r="T7" s="41">
        <v>3.4400000000000013</v>
      </c>
      <c r="U7" s="41">
        <v>0</v>
      </c>
      <c r="V7" s="41">
        <v>0</v>
      </c>
      <c r="W7" s="41">
        <v>2.379999999999999</v>
      </c>
      <c r="X7" s="41">
        <v>4.5399999999999991</v>
      </c>
      <c r="Y7" s="41">
        <v>4.43</v>
      </c>
      <c r="Z7" s="41">
        <v>3.8200000000000003</v>
      </c>
      <c r="AA7" s="41">
        <v>3.7100000000000009</v>
      </c>
      <c r="AB7" s="42">
        <v>0</v>
      </c>
    </row>
    <row r="8" spans="2:28" ht="16.8" thickTop="1" thickBot="1" x14ac:dyDescent="0.35">
      <c r="B8" s="43" t="s">
        <v>45</v>
      </c>
      <c r="C8" s="75">
        <f t="shared" si="0"/>
        <v>33.03</v>
      </c>
      <c r="D8" s="76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3.4899999999999984</v>
      </c>
      <c r="T8" s="41">
        <v>3.0399999999999991</v>
      </c>
      <c r="U8" s="41">
        <v>2.8900000000000006</v>
      </c>
      <c r="V8" s="41">
        <v>0</v>
      </c>
      <c r="W8" s="41">
        <v>1.629999999999999</v>
      </c>
      <c r="X8" s="41">
        <v>4.509999999999998</v>
      </c>
      <c r="Y8" s="41">
        <v>4.5600000000000023</v>
      </c>
      <c r="Z8" s="41">
        <v>4.5999999999999979</v>
      </c>
      <c r="AA8" s="41">
        <v>4.5300000000000011</v>
      </c>
      <c r="AB8" s="42">
        <v>3.7800000000000011</v>
      </c>
    </row>
    <row r="9" spans="2:28" ht="16.8" thickTop="1" thickBot="1" x14ac:dyDescent="0.35">
      <c r="B9" s="43" t="s">
        <v>46</v>
      </c>
      <c r="C9" s="75">
        <f t="shared" si="0"/>
        <v>39.94</v>
      </c>
      <c r="D9" s="76"/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2.4200000000000017</v>
      </c>
      <c r="T9" s="41">
        <v>4.59</v>
      </c>
      <c r="U9" s="41">
        <v>4.5499999999999972</v>
      </c>
      <c r="V9" s="41">
        <v>4.25</v>
      </c>
      <c r="W9" s="41">
        <v>4.57</v>
      </c>
      <c r="X9" s="41">
        <v>4.509999999999998</v>
      </c>
      <c r="Y9" s="41">
        <v>4.4699999999999989</v>
      </c>
      <c r="Z9" s="41">
        <v>4.5</v>
      </c>
      <c r="AA9" s="41">
        <v>1.8500000000000014</v>
      </c>
      <c r="AB9" s="42">
        <v>4.2299999999999969</v>
      </c>
    </row>
    <row r="10" spans="2:28" ht="16.8" thickTop="1" thickBot="1" x14ac:dyDescent="0.35">
      <c r="B10" s="43" t="s">
        <v>47</v>
      </c>
      <c r="C10" s="75">
        <f t="shared" si="0"/>
        <v>45.820000000000007</v>
      </c>
      <c r="D10" s="76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3.379999999999999</v>
      </c>
      <c r="S10" s="41">
        <v>3.9699999999999989</v>
      </c>
      <c r="T10" s="41">
        <v>4.1899999999999977</v>
      </c>
      <c r="U10" s="41">
        <v>4.34</v>
      </c>
      <c r="V10" s="41">
        <v>4.3000000000000007</v>
      </c>
      <c r="W10" s="41">
        <v>4.1900000000000013</v>
      </c>
      <c r="X10" s="41">
        <v>4.2600000000000016</v>
      </c>
      <c r="Y10" s="41">
        <v>4.1000000000000014</v>
      </c>
      <c r="Z10" s="41">
        <v>4.120000000000001</v>
      </c>
      <c r="AA10" s="41">
        <v>4.5199999999999996</v>
      </c>
      <c r="AB10" s="42">
        <v>4.4500000000000028</v>
      </c>
    </row>
    <row r="11" spans="2:28" ht="16.8" thickTop="1" thickBot="1" x14ac:dyDescent="0.35">
      <c r="B11" s="43" t="s">
        <v>48</v>
      </c>
      <c r="C11" s="75">
        <f t="shared" si="0"/>
        <v>44.28</v>
      </c>
      <c r="D11" s="76"/>
      <c r="E11" s="40">
        <v>3.8900000000000006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2.8900000000000006</v>
      </c>
      <c r="T11" s="41">
        <v>4.3900000000000006</v>
      </c>
      <c r="U11" s="41">
        <v>3.9400000000000013</v>
      </c>
      <c r="V11" s="41">
        <v>4</v>
      </c>
      <c r="W11" s="41">
        <v>4</v>
      </c>
      <c r="X11" s="41">
        <v>3.9299999999999997</v>
      </c>
      <c r="Y11" s="41">
        <v>4.1099999999999994</v>
      </c>
      <c r="Z11" s="41">
        <v>4.1400000000000006</v>
      </c>
      <c r="AA11" s="41">
        <v>4.5</v>
      </c>
      <c r="AB11" s="42">
        <v>4.4899999999999984</v>
      </c>
    </row>
    <row r="12" spans="2:28" ht="16.8" thickTop="1" thickBot="1" x14ac:dyDescent="0.35">
      <c r="B12" s="43" t="s">
        <v>49</v>
      </c>
      <c r="C12" s="75">
        <f t="shared" si="0"/>
        <v>50.599999999999987</v>
      </c>
      <c r="D12" s="76"/>
      <c r="E12" s="40">
        <v>3.66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3.6799999999999997</v>
      </c>
      <c r="S12" s="41">
        <v>3.9699999999999989</v>
      </c>
      <c r="T12" s="41">
        <v>4.5199999999999996</v>
      </c>
      <c r="U12" s="41">
        <v>4</v>
      </c>
      <c r="V12" s="41">
        <v>4</v>
      </c>
      <c r="W12" s="41">
        <v>4.1900000000000013</v>
      </c>
      <c r="X12" s="41">
        <v>4.5</v>
      </c>
      <c r="Y12" s="41">
        <v>4.509999999999998</v>
      </c>
      <c r="Z12" s="41">
        <v>4.5100000000000016</v>
      </c>
      <c r="AA12" s="41">
        <v>4.5499999999999972</v>
      </c>
      <c r="AB12" s="42">
        <v>4.509999999999998</v>
      </c>
    </row>
    <row r="13" spans="2:28" ht="16.8" thickTop="1" thickBot="1" x14ac:dyDescent="0.35">
      <c r="B13" s="43" t="s">
        <v>50</v>
      </c>
      <c r="C13" s="75">
        <f t="shared" si="0"/>
        <v>76.679999999999993</v>
      </c>
      <c r="D13" s="76"/>
      <c r="E13" s="40">
        <v>3.879999999999999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3.1400000000000006</v>
      </c>
      <c r="M13" s="41">
        <v>3.120000000000001</v>
      </c>
      <c r="N13" s="41">
        <v>4.5300000000000011</v>
      </c>
      <c r="O13" s="41">
        <v>4.5199999999999996</v>
      </c>
      <c r="P13" s="41">
        <v>4.5199999999999996</v>
      </c>
      <c r="Q13" s="41">
        <v>4.4599999999999973</v>
      </c>
      <c r="R13" s="41">
        <v>4.4499999999999993</v>
      </c>
      <c r="S13" s="41">
        <v>4.4800000000000004</v>
      </c>
      <c r="T13" s="41">
        <v>4.5</v>
      </c>
      <c r="U13" s="41">
        <v>4.5100000000000016</v>
      </c>
      <c r="V13" s="41">
        <v>4.5300000000000011</v>
      </c>
      <c r="W13" s="41">
        <v>4.57</v>
      </c>
      <c r="X13" s="41">
        <v>4.4400000000000013</v>
      </c>
      <c r="Y13" s="41">
        <v>4.4200000000000017</v>
      </c>
      <c r="Z13" s="41">
        <v>4.4600000000000009</v>
      </c>
      <c r="AA13" s="41">
        <v>4.379999999999999</v>
      </c>
      <c r="AB13" s="42">
        <v>3.7699999999999996</v>
      </c>
    </row>
    <row r="14" spans="2:28" ht="16.8" thickTop="1" thickBot="1" x14ac:dyDescent="0.35">
      <c r="B14" s="43" t="s">
        <v>51</v>
      </c>
      <c r="C14" s="75">
        <f t="shared" si="0"/>
        <v>63.719999999999985</v>
      </c>
      <c r="D14" s="76"/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3.1000000000000014</v>
      </c>
      <c r="O14" s="41">
        <v>4.2300000000000004</v>
      </c>
      <c r="P14" s="41">
        <v>4.07</v>
      </c>
      <c r="Q14" s="41">
        <v>4.32</v>
      </c>
      <c r="R14" s="41">
        <v>4.4599999999999973</v>
      </c>
      <c r="S14" s="41">
        <v>3.9899999999999984</v>
      </c>
      <c r="T14" s="41">
        <v>3.9899999999999984</v>
      </c>
      <c r="U14" s="41">
        <v>4.5300000000000011</v>
      </c>
      <c r="V14" s="41">
        <v>4.5500000000000007</v>
      </c>
      <c r="W14" s="41">
        <v>4.1099999999999994</v>
      </c>
      <c r="X14" s="41">
        <v>4.4399999999999977</v>
      </c>
      <c r="Y14" s="41">
        <v>4.43</v>
      </c>
      <c r="Z14" s="41">
        <v>4.4699999999999989</v>
      </c>
      <c r="AA14" s="41">
        <v>4.5599999999999987</v>
      </c>
      <c r="AB14" s="42">
        <v>4.4700000000000024</v>
      </c>
    </row>
    <row r="15" spans="2:28" ht="16.8" thickTop="1" thickBot="1" x14ac:dyDescent="0.35">
      <c r="B15" s="43" t="s">
        <v>52</v>
      </c>
      <c r="C15" s="75">
        <f t="shared" si="0"/>
        <v>94.610000000000014</v>
      </c>
      <c r="D15" s="76"/>
      <c r="E15" s="40">
        <v>4.5500000000000007</v>
      </c>
      <c r="F15" s="41">
        <v>4.43</v>
      </c>
      <c r="G15" s="41">
        <v>3.9499999999999993</v>
      </c>
      <c r="H15" s="41">
        <v>0</v>
      </c>
      <c r="I15" s="41">
        <v>0</v>
      </c>
      <c r="J15" s="41">
        <v>3.34</v>
      </c>
      <c r="K15" s="41">
        <v>4</v>
      </c>
      <c r="L15" s="41">
        <v>3.9800000000000004</v>
      </c>
      <c r="M15" s="41">
        <v>4.5499999999999972</v>
      </c>
      <c r="N15" s="41">
        <v>4.5499999999999972</v>
      </c>
      <c r="O15" s="41">
        <v>4</v>
      </c>
      <c r="P15" s="41">
        <v>4.120000000000001</v>
      </c>
      <c r="Q15" s="41">
        <v>4.1099999999999994</v>
      </c>
      <c r="R15" s="41">
        <v>4.1300000000000026</v>
      </c>
      <c r="S15" s="41">
        <v>4.370000000000001</v>
      </c>
      <c r="T15" s="41">
        <v>4.490000000000002</v>
      </c>
      <c r="U15" s="41">
        <v>4.5100000000000016</v>
      </c>
      <c r="V15" s="41">
        <v>4.5300000000000011</v>
      </c>
      <c r="W15" s="41">
        <v>4.5599999999999987</v>
      </c>
      <c r="X15" s="41">
        <v>4.5599999999999987</v>
      </c>
      <c r="Y15" s="41">
        <v>4.4499999999999993</v>
      </c>
      <c r="Z15" s="41">
        <v>4.43</v>
      </c>
      <c r="AA15" s="41">
        <v>4.5399999999999991</v>
      </c>
      <c r="AB15" s="42">
        <v>4.4600000000000009</v>
      </c>
    </row>
    <row r="16" spans="2:28" ht="16.8" thickTop="1" thickBot="1" x14ac:dyDescent="0.35">
      <c r="B16" s="43" t="s">
        <v>53</v>
      </c>
      <c r="C16" s="75">
        <f t="shared" si="0"/>
        <v>100.14000000000001</v>
      </c>
      <c r="D16" s="76"/>
      <c r="E16" s="40">
        <v>4.5499999999999972</v>
      </c>
      <c r="F16" s="41">
        <v>4.490000000000002</v>
      </c>
      <c r="G16" s="41">
        <v>3.91</v>
      </c>
      <c r="H16" s="41">
        <v>3.8999999999999986</v>
      </c>
      <c r="I16" s="41">
        <v>3.91</v>
      </c>
      <c r="J16" s="41">
        <v>3.9699999999999989</v>
      </c>
      <c r="K16" s="41">
        <v>4</v>
      </c>
      <c r="L16" s="41">
        <v>4.509999999999998</v>
      </c>
      <c r="M16" s="41">
        <v>4.5100000000000016</v>
      </c>
      <c r="N16" s="41">
        <v>4.4399999999999977</v>
      </c>
      <c r="O16" s="41">
        <v>4.2300000000000004</v>
      </c>
      <c r="P16" s="41">
        <v>4.2200000000000024</v>
      </c>
      <c r="Q16" s="41">
        <v>4.4499999999999993</v>
      </c>
      <c r="R16" s="41">
        <v>4.5300000000000011</v>
      </c>
      <c r="S16" s="41">
        <v>3.5100000000000016</v>
      </c>
      <c r="T16" s="41">
        <v>3.4699999999999989</v>
      </c>
      <c r="U16" s="41">
        <v>3.509999999999998</v>
      </c>
      <c r="V16" s="41">
        <v>3.5499999999999972</v>
      </c>
      <c r="W16" s="41">
        <v>4.1500000000000021</v>
      </c>
      <c r="X16" s="41">
        <v>4.4399999999999977</v>
      </c>
      <c r="Y16" s="41">
        <v>4.4700000000000024</v>
      </c>
      <c r="Z16" s="41">
        <v>4.4399999999999977</v>
      </c>
      <c r="AA16" s="41">
        <v>4.5</v>
      </c>
      <c r="AB16" s="42">
        <v>4.4800000000000004</v>
      </c>
    </row>
    <row r="17" spans="2:28" ht="16.8" thickTop="1" thickBot="1" x14ac:dyDescent="0.35">
      <c r="B17" s="43" t="s">
        <v>54</v>
      </c>
      <c r="C17" s="75">
        <f t="shared" si="0"/>
        <v>84.04</v>
      </c>
      <c r="D17" s="76"/>
      <c r="E17" s="40">
        <v>4.4499999999999993</v>
      </c>
      <c r="F17" s="41">
        <v>3.8200000000000003</v>
      </c>
      <c r="G17" s="41">
        <v>0</v>
      </c>
      <c r="H17" s="41">
        <v>0</v>
      </c>
      <c r="I17" s="41">
        <v>0</v>
      </c>
      <c r="J17" s="41">
        <v>0</v>
      </c>
      <c r="K17" s="41">
        <v>3.0100000000000016</v>
      </c>
      <c r="L17" s="41">
        <v>3.9400000000000013</v>
      </c>
      <c r="M17" s="41">
        <v>3.9400000000000013</v>
      </c>
      <c r="N17" s="41">
        <v>4.5</v>
      </c>
      <c r="O17" s="41">
        <v>4.5300000000000011</v>
      </c>
      <c r="P17" s="41">
        <v>4.5</v>
      </c>
      <c r="Q17" s="41">
        <v>4.5</v>
      </c>
      <c r="R17" s="41">
        <v>4.5</v>
      </c>
      <c r="S17" s="41">
        <v>3.9200000000000017</v>
      </c>
      <c r="T17" s="41">
        <v>4.0900000000000034</v>
      </c>
      <c r="U17" s="41">
        <v>4.16</v>
      </c>
      <c r="V17" s="41">
        <v>4.1499999999999986</v>
      </c>
      <c r="W17" s="41">
        <v>4.1499999999999986</v>
      </c>
      <c r="X17" s="41">
        <v>4.0800000000000018</v>
      </c>
      <c r="Y17" s="41">
        <v>4.3900000000000006</v>
      </c>
      <c r="Z17" s="41">
        <v>4.4399999999999977</v>
      </c>
      <c r="AA17" s="41">
        <v>4.5</v>
      </c>
      <c r="AB17" s="42">
        <v>4.4700000000000024</v>
      </c>
    </row>
    <row r="18" spans="2:28" ht="16.8" thickTop="1" thickBot="1" x14ac:dyDescent="0.35">
      <c r="B18" s="43" t="s">
        <v>55</v>
      </c>
      <c r="C18" s="75">
        <f t="shared" si="0"/>
        <v>102.91999999999999</v>
      </c>
      <c r="D18" s="76"/>
      <c r="E18" s="40">
        <v>4.5500000000000007</v>
      </c>
      <c r="F18" s="41">
        <v>4.4800000000000004</v>
      </c>
      <c r="G18" s="41">
        <v>4.379999999999999</v>
      </c>
      <c r="H18" s="41">
        <v>3.9600000000000009</v>
      </c>
      <c r="I18" s="41">
        <v>3.7100000000000009</v>
      </c>
      <c r="J18" s="41">
        <v>0.25</v>
      </c>
      <c r="K18" s="41">
        <v>4.5599999999999987</v>
      </c>
      <c r="L18" s="41">
        <v>4.5499999999999972</v>
      </c>
      <c r="M18" s="41">
        <v>4.5299999999999976</v>
      </c>
      <c r="N18" s="41">
        <v>4.5399999999999991</v>
      </c>
      <c r="O18" s="41">
        <v>4.5199999999999996</v>
      </c>
      <c r="P18" s="41">
        <v>4.509999999999998</v>
      </c>
      <c r="Q18" s="41">
        <v>4.5399999999999991</v>
      </c>
      <c r="R18" s="41">
        <v>4.5199999999999996</v>
      </c>
      <c r="S18" s="41">
        <v>4.5399999999999991</v>
      </c>
      <c r="T18" s="41">
        <v>4.5399999999999991</v>
      </c>
      <c r="U18" s="41">
        <v>4.5500000000000007</v>
      </c>
      <c r="V18" s="41">
        <v>4.5500000000000007</v>
      </c>
      <c r="W18" s="41">
        <v>4.5599999999999987</v>
      </c>
      <c r="X18" s="41">
        <v>4.5100000000000016</v>
      </c>
      <c r="Y18" s="41">
        <v>4.4599999999999973</v>
      </c>
      <c r="Z18" s="41">
        <v>4.5100000000000016</v>
      </c>
      <c r="AA18" s="41">
        <v>4.5500000000000007</v>
      </c>
      <c r="AB18" s="42">
        <v>4.5500000000000007</v>
      </c>
    </row>
    <row r="19" spans="2:28" ht="16.8" thickTop="1" thickBot="1" x14ac:dyDescent="0.35">
      <c r="B19" s="43" t="s">
        <v>56</v>
      </c>
      <c r="C19" s="75">
        <f t="shared" si="0"/>
        <v>91.70999999999998</v>
      </c>
      <c r="D19" s="76"/>
      <c r="E19" s="40">
        <v>4.5399999999999991</v>
      </c>
      <c r="F19" s="41">
        <v>4.4800000000000004</v>
      </c>
      <c r="G19" s="41">
        <v>4.3599999999999994</v>
      </c>
      <c r="H19" s="41">
        <v>0.66000000000000014</v>
      </c>
      <c r="I19" s="41">
        <v>0</v>
      </c>
      <c r="J19" s="41">
        <v>0</v>
      </c>
      <c r="K19" s="41">
        <v>2.91</v>
      </c>
      <c r="L19" s="41">
        <v>2.7699999999999996</v>
      </c>
      <c r="M19" s="41">
        <v>4.240000000000002</v>
      </c>
      <c r="N19" s="41">
        <v>4.4899999999999984</v>
      </c>
      <c r="O19" s="41">
        <v>4.509999999999998</v>
      </c>
      <c r="P19" s="41">
        <v>4.5500000000000007</v>
      </c>
      <c r="Q19" s="41">
        <v>4.509999999999998</v>
      </c>
      <c r="R19" s="41">
        <v>4.5100000000000016</v>
      </c>
      <c r="S19" s="41">
        <v>4.5199999999999996</v>
      </c>
      <c r="T19" s="41">
        <v>4.5399999999999991</v>
      </c>
      <c r="U19" s="41">
        <v>4.5599999999999987</v>
      </c>
      <c r="V19" s="41">
        <v>4.57</v>
      </c>
      <c r="W19" s="41">
        <v>4.5799999999999983</v>
      </c>
      <c r="X19" s="41">
        <v>4.4499999999999993</v>
      </c>
      <c r="Y19" s="41">
        <v>4.4499999999999993</v>
      </c>
      <c r="Z19" s="41">
        <v>4.5299999999999976</v>
      </c>
      <c r="AA19" s="41">
        <v>4.509999999999998</v>
      </c>
      <c r="AB19" s="42">
        <v>4.4699999999999989</v>
      </c>
    </row>
    <row r="20" spans="2:28" ht="16.8" thickTop="1" thickBot="1" x14ac:dyDescent="0.35">
      <c r="B20" s="43" t="s">
        <v>57</v>
      </c>
      <c r="C20" s="75">
        <f t="shared" si="0"/>
        <v>73.759999999999991</v>
      </c>
      <c r="D20" s="76"/>
      <c r="E20" s="40">
        <v>4.5499999999999972</v>
      </c>
      <c r="F20" s="41">
        <v>4.5699999999999967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4.1900000000000013</v>
      </c>
      <c r="O20" s="41">
        <v>3.91</v>
      </c>
      <c r="P20" s="41">
        <v>3.9400000000000013</v>
      </c>
      <c r="Q20" s="41">
        <v>3.91</v>
      </c>
      <c r="R20" s="41">
        <v>4.4499999999999993</v>
      </c>
      <c r="S20" s="41">
        <v>4.4399999999999977</v>
      </c>
      <c r="T20" s="41">
        <v>4.3099999999999987</v>
      </c>
      <c r="U20" s="41">
        <v>4.4899999999999984</v>
      </c>
      <c r="V20" s="41">
        <v>3.9200000000000017</v>
      </c>
      <c r="W20" s="41">
        <v>4</v>
      </c>
      <c r="X20" s="41">
        <v>4.6300000000000026</v>
      </c>
      <c r="Y20" s="41">
        <v>4.6400000000000006</v>
      </c>
      <c r="Z20" s="41">
        <v>4.620000000000001</v>
      </c>
      <c r="AA20" s="41">
        <v>4.620000000000001</v>
      </c>
      <c r="AB20" s="42">
        <v>4.57</v>
      </c>
    </row>
    <row r="21" spans="2:28" ht="16.8" thickTop="1" thickBot="1" x14ac:dyDescent="0.35">
      <c r="B21" s="43" t="s">
        <v>58</v>
      </c>
      <c r="C21" s="75">
        <f t="shared" si="0"/>
        <v>49.64</v>
      </c>
      <c r="D21" s="76"/>
      <c r="E21" s="40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3.8900000000000006</v>
      </c>
      <c r="M21" s="41">
        <v>4.6900000000000013</v>
      </c>
      <c r="N21" s="41">
        <v>4.6400000000000006</v>
      </c>
      <c r="O21" s="41">
        <v>3.879999999999999</v>
      </c>
      <c r="P21" s="41">
        <v>2.4699999999999989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2.3599999999999994</v>
      </c>
      <c r="W21" s="41">
        <v>4.7099999999999973</v>
      </c>
      <c r="X21" s="41">
        <v>4.639999999999997</v>
      </c>
      <c r="Y21" s="41">
        <v>4.4899999999999984</v>
      </c>
      <c r="Z21" s="41">
        <v>4.620000000000001</v>
      </c>
      <c r="AA21" s="41">
        <v>4.6400000000000006</v>
      </c>
      <c r="AB21" s="42">
        <v>4.6099999999999994</v>
      </c>
    </row>
    <row r="22" spans="2:28" ht="16.8" thickTop="1" thickBot="1" x14ac:dyDescent="0.35">
      <c r="B22" s="43" t="s">
        <v>59</v>
      </c>
      <c r="C22" s="75">
        <f t="shared" si="0"/>
        <v>80.91</v>
      </c>
      <c r="D22" s="76"/>
      <c r="E22" s="40">
        <v>4.629999999999999</v>
      </c>
      <c r="F22" s="41">
        <v>3.120000000000001</v>
      </c>
      <c r="G22" s="41">
        <v>0</v>
      </c>
      <c r="H22" s="41">
        <v>0</v>
      </c>
      <c r="I22" s="41">
        <v>0</v>
      </c>
      <c r="J22" s="41">
        <v>0</v>
      </c>
      <c r="K22" s="41">
        <v>3.1000000000000014</v>
      </c>
      <c r="L22" s="41">
        <v>4.5100000000000016</v>
      </c>
      <c r="M22" s="41">
        <v>4.43</v>
      </c>
      <c r="N22" s="41">
        <v>4.43</v>
      </c>
      <c r="O22" s="41">
        <v>4.4399999999999977</v>
      </c>
      <c r="P22" s="41">
        <v>4.4399999999999977</v>
      </c>
      <c r="Q22" s="41">
        <v>4.4199999999999982</v>
      </c>
      <c r="R22" s="41">
        <v>4.41</v>
      </c>
      <c r="S22" s="41">
        <v>3.9400000000000013</v>
      </c>
      <c r="T22" s="41">
        <v>4.43</v>
      </c>
      <c r="U22" s="41">
        <v>1.4400000000000013</v>
      </c>
      <c r="V22" s="41">
        <v>2.3500000000000014</v>
      </c>
      <c r="W22" s="41">
        <v>4.4600000000000009</v>
      </c>
      <c r="X22" s="41">
        <v>4.4399999999999977</v>
      </c>
      <c r="Y22" s="41">
        <v>4.4599999999999973</v>
      </c>
      <c r="Z22" s="41">
        <v>4.4499999999999993</v>
      </c>
      <c r="AA22" s="41">
        <v>4.5199999999999996</v>
      </c>
      <c r="AB22" s="42">
        <v>4.490000000000002</v>
      </c>
    </row>
    <row r="23" spans="2:28" ht="16.8" thickTop="1" thickBot="1" x14ac:dyDescent="0.35">
      <c r="B23" s="43" t="s">
        <v>60</v>
      </c>
      <c r="C23" s="75">
        <f t="shared" si="0"/>
        <v>96.489999999999981</v>
      </c>
      <c r="D23" s="76"/>
      <c r="E23" s="40">
        <v>4.4700000000000024</v>
      </c>
      <c r="F23" s="41">
        <v>4.25</v>
      </c>
      <c r="G23" s="41">
        <v>3.6400000000000006</v>
      </c>
      <c r="H23" s="41">
        <v>0</v>
      </c>
      <c r="I23" s="41">
        <v>0</v>
      </c>
      <c r="J23" s="41">
        <v>3.59</v>
      </c>
      <c r="K23" s="41">
        <v>3.9699999999999989</v>
      </c>
      <c r="L23" s="41">
        <v>4.5600000000000023</v>
      </c>
      <c r="M23" s="41">
        <v>4.5199999999999996</v>
      </c>
      <c r="N23" s="41">
        <v>4.4499999999999993</v>
      </c>
      <c r="O23" s="41">
        <v>4.4499999999999993</v>
      </c>
      <c r="P23" s="41">
        <v>4.4699999999999989</v>
      </c>
      <c r="Q23" s="41">
        <v>4.4899999999999984</v>
      </c>
      <c r="R23" s="41">
        <v>4.4899999999999984</v>
      </c>
      <c r="S23" s="41">
        <v>4.509999999999998</v>
      </c>
      <c r="T23" s="41">
        <v>4.5300000000000011</v>
      </c>
      <c r="U23" s="41">
        <v>4.5299999999999976</v>
      </c>
      <c r="V23" s="41">
        <v>4.4699999999999989</v>
      </c>
      <c r="W23" s="41">
        <v>4.57</v>
      </c>
      <c r="X23" s="41">
        <v>4.4800000000000004</v>
      </c>
      <c r="Y23" s="41">
        <v>4.5100000000000016</v>
      </c>
      <c r="Z23" s="41">
        <v>4.5399999999999991</v>
      </c>
      <c r="AA23" s="41">
        <v>4.5499999999999972</v>
      </c>
      <c r="AB23" s="42">
        <v>4.4499999999999993</v>
      </c>
    </row>
    <row r="24" spans="2:28" ht="16.8" thickTop="1" thickBot="1" x14ac:dyDescent="0.35">
      <c r="B24" s="43" t="s">
        <v>61</v>
      </c>
      <c r="C24" s="75">
        <f t="shared" si="0"/>
        <v>97.92999999999995</v>
      </c>
      <c r="D24" s="76"/>
      <c r="E24" s="40">
        <v>4.5599999999999987</v>
      </c>
      <c r="F24" s="41">
        <v>4.3299999999999983</v>
      </c>
      <c r="G24" s="41">
        <v>3.9699999999999989</v>
      </c>
      <c r="H24" s="41">
        <v>0</v>
      </c>
      <c r="I24" s="41">
        <v>0</v>
      </c>
      <c r="J24" s="41">
        <v>3.66</v>
      </c>
      <c r="K24" s="41">
        <v>4.0600000000000023</v>
      </c>
      <c r="L24" s="41">
        <v>4.59</v>
      </c>
      <c r="M24" s="41">
        <v>4.59</v>
      </c>
      <c r="N24" s="41">
        <v>4.4899999999999984</v>
      </c>
      <c r="O24" s="41">
        <v>4.57</v>
      </c>
      <c r="P24" s="41">
        <v>4.4199999999999982</v>
      </c>
      <c r="Q24" s="41">
        <v>4.5299999999999976</v>
      </c>
      <c r="R24" s="41">
        <v>4.5599999999999987</v>
      </c>
      <c r="S24" s="41">
        <v>4.5399999999999991</v>
      </c>
      <c r="T24" s="41">
        <v>4.57</v>
      </c>
      <c r="U24" s="41">
        <v>4.57</v>
      </c>
      <c r="V24" s="41">
        <v>4.5599999999999987</v>
      </c>
      <c r="W24" s="41">
        <v>4.57</v>
      </c>
      <c r="X24" s="41">
        <v>4.57</v>
      </c>
      <c r="Y24" s="41">
        <v>4.5699999999999967</v>
      </c>
      <c r="Z24" s="41">
        <v>4.5399999999999991</v>
      </c>
      <c r="AA24" s="41">
        <v>4.57</v>
      </c>
      <c r="AB24" s="42">
        <v>4.5399999999999991</v>
      </c>
    </row>
    <row r="25" spans="2:28" ht="16.8" thickTop="1" thickBot="1" x14ac:dyDescent="0.35">
      <c r="B25" s="43" t="s">
        <v>62</v>
      </c>
      <c r="C25" s="75">
        <f t="shared" si="0"/>
        <v>105.80999999999997</v>
      </c>
      <c r="D25" s="76"/>
      <c r="E25" s="40">
        <v>4.57</v>
      </c>
      <c r="F25" s="41">
        <v>4.5499999999999972</v>
      </c>
      <c r="G25" s="41">
        <v>4.4399999999999977</v>
      </c>
      <c r="H25" s="41">
        <v>3.9400000000000013</v>
      </c>
      <c r="I25" s="41">
        <v>3.9699999999999989</v>
      </c>
      <c r="J25" s="41">
        <v>3.9200000000000017</v>
      </c>
      <c r="K25" s="41">
        <v>4</v>
      </c>
      <c r="L25" s="41">
        <v>3.9699999999999989</v>
      </c>
      <c r="M25" s="41">
        <v>4.5500000000000007</v>
      </c>
      <c r="N25" s="41">
        <v>4.5199999999999996</v>
      </c>
      <c r="O25" s="41">
        <v>4.5199999999999996</v>
      </c>
      <c r="P25" s="41">
        <v>4.5199999999999996</v>
      </c>
      <c r="Q25" s="41">
        <v>4.5300000000000011</v>
      </c>
      <c r="R25" s="41">
        <v>4.5599999999999987</v>
      </c>
      <c r="S25" s="41">
        <v>4.5100000000000016</v>
      </c>
      <c r="T25" s="41">
        <v>4.5299999999999976</v>
      </c>
      <c r="U25" s="41">
        <v>4.5599999999999987</v>
      </c>
      <c r="V25" s="41">
        <v>4.5599999999999987</v>
      </c>
      <c r="W25" s="41">
        <v>4.5599999999999987</v>
      </c>
      <c r="X25" s="41">
        <v>4.4599999999999973</v>
      </c>
      <c r="Y25" s="41">
        <v>4.490000000000002</v>
      </c>
      <c r="Z25" s="41">
        <v>4.5399999999999991</v>
      </c>
      <c r="AA25" s="41">
        <v>4.5500000000000007</v>
      </c>
      <c r="AB25" s="42">
        <v>4.4899999999999984</v>
      </c>
    </row>
    <row r="26" spans="2:28" ht="16.8" thickTop="1" thickBot="1" x14ac:dyDescent="0.35">
      <c r="B26" s="43" t="s">
        <v>63</v>
      </c>
      <c r="C26" s="75">
        <f t="shared" si="0"/>
        <v>107.87999999999997</v>
      </c>
      <c r="D26" s="76"/>
      <c r="E26" s="40">
        <v>4.5100000000000016</v>
      </c>
      <c r="F26" s="41">
        <v>4.4699999999999989</v>
      </c>
      <c r="G26" s="41">
        <v>4.5100000000000016</v>
      </c>
      <c r="H26" s="41">
        <v>4.5</v>
      </c>
      <c r="I26" s="41">
        <v>4.4899999999999984</v>
      </c>
      <c r="J26" s="41">
        <v>4.4600000000000009</v>
      </c>
      <c r="K26" s="41">
        <v>4.4600000000000009</v>
      </c>
      <c r="L26" s="41">
        <v>4.5299999999999976</v>
      </c>
      <c r="M26" s="41">
        <v>4.5599999999999987</v>
      </c>
      <c r="N26" s="41">
        <v>4.4899999999999984</v>
      </c>
      <c r="O26" s="41">
        <v>4.4899999999999984</v>
      </c>
      <c r="P26" s="41">
        <v>4.5399999999999991</v>
      </c>
      <c r="Q26" s="41">
        <v>4.5499999999999972</v>
      </c>
      <c r="R26" s="41">
        <v>4.5399999999999991</v>
      </c>
      <c r="S26" s="41">
        <v>4.5199999999999996</v>
      </c>
      <c r="T26" s="41">
        <v>4.5299999999999976</v>
      </c>
      <c r="U26" s="41">
        <v>4.4899999999999984</v>
      </c>
      <c r="V26" s="41">
        <v>4.5300000000000011</v>
      </c>
      <c r="W26" s="41">
        <v>4.5599999999999987</v>
      </c>
      <c r="X26" s="41">
        <v>4.389999999999997</v>
      </c>
      <c r="Y26" s="41">
        <v>4.4199999999999982</v>
      </c>
      <c r="Z26" s="41">
        <v>4.43</v>
      </c>
      <c r="AA26" s="41">
        <v>4.4499999999999993</v>
      </c>
      <c r="AB26" s="42">
        <v>4.4599999999999973</v>
      </c>
    </row>
    <row r="27" spans="2:28" ht="16.8" thickTop="1" thickBot="1" x14ac:dyDescent="0.35">
      <c r="B27" s="43" t="s">
        <v>64</v>
      </c>
      <c r="C27" s="75">
        <f t="shared" si="0"/>
        <v>106.94000000000001</v>
      </c>
      <c r="D27" s="76"/>
      <c r="E27" s="40">
        <v>4.4400000000000013</v>
      </c>
      <c r="F27" s="41">
        <v>4.5</v>
      </c>
      <c r="G27" s="41">
        <v>4.4600000000000009</v>
      </c>
      <c r="H27" s="41">
        <v>4.4699999999999989</v>
      </c>
      <c r="I27" s="41">
        <v>4.4400000000000013</v>
      </c>
      <c r="J27" s="41">
        <v>4.4499999999999993</v>
      </c>
      <c r="K27" s="41">
        <v>4.4400000000000013</v>
      </c>
      <c r="L27" s="41">
        <v>4.4199999999999982</v>
      </c>
      <c r="M27" s="41">
        <v>4.4499999999999993</v>
      </c>
      <c r="N27" s="41">
        <v>4.4199999999999982</v>
      </c>
      <c r="O27" s="41">
        <v>4.4800000000000004</v>
      </c>
      <c r="P27" s="41">
        <v>4.4600000000000009</v>
      </c>
      <c r="Q27" s="41">
        <v>4.4699999999999989</v>
      </c>
      <c r="R27" s="41">
        <v>4.3100000000000023</v>
      </c>
      <c r="S27" s="41">
        <v>4.4199999999999982</v>
      </c>
      <c r="T27" s="41">
        <v>4.4700000000000024</v>
      </c>
      <c r="U27" s="41">
        <v>4.5199999999999996</v>
      </c>
      <c r="V27" s="41">
        <v>4.43</v>
      </c>
      <c r="W27" s="41">
        <v>4.5199999999999996</v>
      </c>
      <c r="X27" s="41">
        <v>4.4199999999999982</v>
      </c>
      <c r="Y27" s="41">
        <v>4.4800000000000004</v>
      </c>
      <c r="Z27" s="41">
        <v>4.4899999999999984</v>
      </c>
      <c r="AA27" s="41">
        <v>4.5</v>
      </c>
      <c r="AB27" s="42">
        <v>4.4800000000000004</v>
      </c>
    </row>
    <row r="28" spans="2:28" ht="16.8" thickTop="1" thickBot="1" x14ac:dyDescent="0.35">
      <c r="B28" s="43" t="s">
        <v>65</v>
      </c>
      <c r="C28" s="75">
        <f t="shared" si="0"/>
        <v>106.88000000000002</v>
      </c>
      <c r="D28" s="76"/>
      <c r="E28" s="40">
        <v>4.389999999999997</v>
      </c>
      <c r="F28" s="41">
        <v>4.3500000000000014</v>
      </c>
      <c r="G28" s="41">
        <v>4.389999999999997</v>
      </c>
      <c r="H28" s="41">
        <v>4.379999999999999</v>
      </c>
      <c r="I28" s="41">
        <v>4.379999999999999</v>
      </c>
      <c r="J28" s="41">
        <v>4.4399999999999977</v>
      </c>
      <c r="K28" s="41">
        <v>4.5500000000000007</v>
      </c>
      <c r="L28" s="41">
        <v>4.509999999999998</v>
      </c>
      <c r="M28" s="41">
        <v>4.4899999999999984</v>
      </c>
      <c r="N28" s="41">
        <v>4.4800000000000004</v>
      </c>
      <c r="O28" s="41">
        <v>4.4699999999999989</v>
      </c>
      <c r="P28" s="41">
        <v>4.5</v>
      </c>
      <c r="Q28" s="41">
        <v>4.4600000000000009</v>
      </c>
      <c r="R28" s="41">
        <v>4.4699999999999989</v>
      </c>
      <c r="S28" s="41">
        <v>4.4600000000000009</v>
      </c>
      <c r="T28" s="41">
        <v>4.4800000000000004</v>
      </c>
      <c r="U28" s="41">
        <v>4.4800000000000004</v>
      </c>
      <c r="V28" s="41">
        <v>4.5</v>
      </c>
      <c r="W28" s="41">
        <v>4.5100000000000016</v>
      </c>
      <c r="X28" s="41">
        <v>4.4300000000000033</v>
      </c>
      <c r="Y28" s="41">
        <v>4.4300000000000033</v>
      </c>
      <c r="Z28" s="41">
        <v>4.4600000000000009</v>
      </c>
      <c r="AA28" s="41">
        <v>4.4499999999999993</v>
      </c>
      <c r="AB28" s="42">
        <v>4.4200000000000017</v>
      </c>
    </row>
    <row r="29" spans="2:28" ht="16.8" thickTop="1" thickBot="1" x14ac:dyDescent="0.35">
      <c r="B29" s="43" t="s">
        <v>66</v>
      </c>
      <c r="C29" s="75">
        <f t="shared" si="0"/>
        <v>106.63000000000001</v>
      </c>
      <c r="D29" s="76"/>
      <c r="E29" s="40">
        <v>4.4499999999999993</v>
      </c>
      <c r="F29" s="41">
        <v>4.4600000000000009</v>
      </c>
      <c r="G29" s="41">
        <v>4.4600000000000009</v>
      </c>
      <c r="H29" s="41">
        <v>4.41</v>
      </c>
      <c r="I29" s="41">
        <v>4.43</v>
      </c>
      <c r="J29" s="41">
        <v>4.3900000000000006</v>
      </c>
      <c r="K29" s="41">
        <v>4.4799999999999969</v>
      </c>
      <c r="L29" s="41">
        <v>4.5100000000000016</v>
      </c>
      <c r="M29" s="41">
        <v>4.4700000000000024</v>
      </c>
      <c r="N29" s="41">
        <v>4.4400000000000013</v>
      </c>
      <c r="O29" s="41">
        <v>4.43</v>
      </c>
      <c r="P29" s="41">
        <v>4.41</v>
      </c>
      <c r="Q29" s="41">
        <v>4.41</v>
      </c>
      <c r="R29" s="41">
        <v>4.3999999999999986</v>
      </c>
      <c r="S29" s="41">
        <v>4.4800000000000004</v>
      </c>
      <c r="T29" s="41">
        <v>4.41</v>
      </c>
      <c r="U29" s="41">
        <v>4.41</v>
      </c>
      <c r="V29" s="41">
        <v>4.4800000000000004</v>
      </c>
      <c r="W29" s="41">
        <v>4.5100000000000016</v>
      </c>
      <c r="X29" s="41">
        <v>4.4300000000000033</v>
      </c>
      <c r="Y29" s="41">
        <v>4.4400000000000013</v>
      </c>
      <c r="Z29" s="41">
        <v>4.4499999999999993</v>
      </c>
      <c r="AA29" s="41">
        <v>4.4700000000000024</v>
      </c>
      <c r="AB29" s="42">
        <v>4.4000000000000021</v>
      </c>
    </row>
    <row r="30" spans="2:28" ht="16.8" thickTop="1" thickBot="1" x14ac:dyDescent="0.35">
      <c r="B30" s="43" t="s">
        <v>67</v>
      </c>
      <c r="C30" s="75">
        <f t="shared" si="0"/>
        <v>96.240000000000009</v>
      </c>
      <c r="D30" s="76"/>
      <c r="E30" s="40">
        <v>4.4400000000000013</v>
      </c>
      <c r="F30" s="41">
        <v>4.3099999999999987</v>
      </c>
      <c r="G30" s="41">
        <v>3.8299999999999983</v>
      </c>
      <c r="H30" s="41">
        <v>0</v>
      </c>
      <c r="I30" s="41">
        <v>0</v>
      </c>
      <c r="J30" s="41">
        <v>3.6900000000000013</v>
      </c>
      <c r="K30" s="41">
        <v>4.490000000000002</v>
      </c>
      <c r="L30" s="41">
        <v>4.4800000000000004</v>
      </c>
      <c r="M30" s="41">
        <v>4.4199999999999982</v>
      </c>
      <c r="N30" s="41">
        <v>4.43</v>
      </c>
      <c r="O30" s="41">
        <v>4.3800000000000026</v>
      </c>
      <c r="P30" s="41">
        <v>4.4399999999999977</v>
      </c>
      <c r="Q30" s="41">
        <v>4.4000000000000021</v>
      </c>
      <c r="R30" s="41">
        <v>4.4400000000000013</v>
      </c>
      <c r="S30" s="41">
        <v>4.4200000000000017</v>
      </c>
      <c r="T30" s="41">
        <v>4.4500000000000028</v>
      </c>
      <c r="U30" s="41">
        <v>4.4600000000000009</v>
      </c>
      <c r="V30" s="41">
        <v>4.4800000000000004</v>
      </c>
      <c r="W30" s="41">
        <v>4.4600000000000009</v>
      </c>
      <c r="X30" s="41">
        <v>4.43</v>
      </c>
      <c r="Y30" s="41">
        <v>4.4400000000000013</v>
      </c>
      <c r="Z30" s="41">
        <v>4.4400000000000013</v>
      </c>
      <c r="AA30" s="41">
        <v>4.4800000000000004</v>
      </c>
      <c r="AB30" s="42">
        <v>4.43</v>
      </c>
    </row>
    <row r="31" spans="2:28" ht="16.8" thickTop="1" thickBot="1" x14ac:dyDescent="0.35">
      <c r="B31" s="43" t="s">
        <v>68</v>
      </c>
      <c r="C31" s="75">
        <f t="shared" si="0"/>
        <v>82.700000000000017</v>
      </c>
      <c r="D31" s="76"/>
      <c r="E31" s="40">
        <v>4.3999999999999986</v>
      </c>
      <c r="F31" s="41">
        <v>4.2899999999999991</v>
      </c>
      <c r="G31" s="41">
        <v>0</v>
      </c>
      <c r="H31" s="41">
        <v>0</v>
      </c>
      <c r="I31" s="41">
        <v>0</v>
      </c>
      <c r="J31" s="41">
        <v>0</v>
      </c>
      <c r="K31" s="41">
        <v>1.9999999999999574E-2</v>
      </c>
      <c r="L31" s="41">
        <v>4.4699999999999989</v>
      </c>
      <c r="M31" s="41">
        <v>4.4499999999999993</v>
      </c>
      <c r="N31" s="41">
        <v>4.4400000000000013</v>
      </c>
      <c r="O31" s="41">
        <v>4.4500000000000028</v>
      </c>
      <c r="P31" s="41">
        <v>3.8900000000000006</v>
      </c>
      <c r="Q31" s="41">
        <v>3.7899999999999991</v>
      </c>
      <c r="R31" s="41">
        <v>3.870000000000001</v>
      </c>
      <c r="S31" s="41">
        <v>4.4700000000000024</v>
      </c>
      <c r="T31" s="41">
        <v>4.4600000000000009</v>
      </c>
      <c r="U31" s="41">
        <v>4.5300000000000011</v>
      </c>
      <c r="V31" s="41">
        <v>4.4800000000000004</v>
      </c>
      <c r="W31" s="41">
        <v>4.4600000000000009</v>
      </c>
      <c r="X31" s="41">
        <v>4.379999999999999</v>
      </c>
      <c r="Y31" s="41">
        <v>4.4600000000000009</v>
      </c>
      <c r="Z31" s="41">
        <v>4.4499999999999993</v>
      </c>
      <c r="AA31" s="41">
        <v>4.4800000000000004</v>
      </c>
      <c r="AB31" s="42">
        <v>4.4600000000000009</v>
      </c>
    </row>
    <row r="32" spans="2:28" ht="16.8" thickTop="1" thickBot="1" x14ac:dyDescent="0.35">
      <c r="B32" s="43" t="s">
        <v>69</v>
      </c>
      <c r="C32" s="75">
        <f t="shared" si="0"/>
        <v>79.010000000000019</v>
      </c>
      <c r="D32" s="76"/>
      <c r="E32" s="40">
        <v>4.120000000000001</v>
      </c>
      <c r="F32" s="41">
        <v>0</v>
      </c>
      <c r="G32" s="41">
        <v>0</v>
      </c>
      <c r="H32" s="41">
        <v>0</v>
      </c>
      <c r="I32" s="41">
        <v>3.66</v>
      </c>
      <c r="J32" s="41">
        <v>0</v>
      </c>
      <c r="K32" s="41">
        <v>0</v>
      </c>
      <c r="L32" s="41">
        <v>0</v>
      </c>
      <c r="M32" s="41">
        <v>4.43</v>
      </c>
      <c r="N32" s="41">
        <v>4.5199999999999996</v>
      </c>
      <c r="O32" s="41">
        <v>4.43</v>
      </c>
      <c r="P32" s="41">
        <v>4.4600000000000009</v>
      </c>
      <c r="Q32" s="41">
        <v>4.43</v>
      </c>
      <c r="R32" s="41">
        <v>4.4399999999999977</v>
      </c>
      <c r="S32" s="41">
        <v>4.5</v>
      </c>
      <c r="T32" s="41">
        <v>4.509999999999998</v>
      </c>
      <c r="U32" s="41">
        <v>4.4700000000000024</v>
      </c>
      <c r="V32" s="41">
        <v>4.370000000000001</v>
      </c>
      <c r="W32" s="41">
        <v>4.4499999999999993</v>
      </c>
      <c r="X32" s="41">
        <v>4.4200000000000017</v>
      </c>
      <c r="Y32" s="41">
        <v>4.4399999999999977</v>
      </c>
      <c r="Z32" s="41">
        <v>4.4600000000000009</v>
      </c>
      <c r="AA32" s="41">
        <v>4.4800000000000004</v>
      </c>
      <c r="AB32" s="42">
        <v>4.4200000000000017</v>
      </c>
    </row>
    <row r="33" spans="2:29" ht="16.8" thickTop="1" thickBot="1" x14ac:dyDescent="0.35">
      <c r="B33" s="43" t="s">
        <v>70</v>
      </c>
      <c r="C33" s="75">
        <f t="shared" si="0"/>
        <v>96.420000000000016</v>
      </c>
      <c r="D33" s="76"/>
      <c r="E33" s="40">
        <v>4.5300000000000011</v>
      </c>
      <c r="F33" s="41">
        <v>4.0399999999999991</v>
      </c>
      <c r="G33" s="41">
        <v>3.7699999999999996</v>
      </c>
      <c r="H33" s="41">
        <v>0</v>
      </c>
      <c r="I33" s="41">
        <v>0</v>
      </c>
      <c r="J33" s="41">
        <v>3.6400000000000006</v>
      </c>
      <c r="K33" s="41">
        <v>3.9899999999999984</v>
      </c>
      <c r="L33" s="41">
        <v>4.5399999999999991</v>
      </c>
      <c r="M33" s="41">
        <v>4.4600000000000009</v>
      </c>
      <c r="N33" s="41">
        <v>4.5399999999999991</v>
      </c>
      <c r="O33" s="41">
        <v>4.5100000000000016</v>
      </c>
      <c r="P33" s="41">
        <v>4.5100000000000016</v>
      </c>
      <c r="Q33" s="41">
        <v>4.5399999999999991</v>
      </c>
      <c r="R33" s="41">
        <v>4.490000000000002</v>
      </c>
      <c r="S33" s="41">
        <v>4.5100000000000016</v>
      </c>
      <c r="T33" s="41">
        <v>4.5199999999999996</v>
      </c>
      <c r="U33" s="41">
        <v>4.5199999999999996</v>
      </c>
      <c r="V33" s="41">
        <v>4.5100000000000016</v>
      </c>
      <c r="W33" s="41">
        <v>4.5100000000000016</v>
      </c>
      <c r="X33" s="41">
        <v>4.4400000000000013</v>
      </c>
      <c r="Y33" s="41">
        <v>4.4800000000000004</v>
      </c>
      <c r="Z33" s="41">
        <v>4.4499999999999993</v>
      </c>
      <c r="AA33" s="41">
        <v>4.4700000000000024</v>
      </c>
      <c r="AB33" s="42">
        <v>4.4500000000000028</v>
      </c>
    </row>
    <row r="34" spans="2:29" ht="16.2" thickTop="1" x14ac:dyDescent="0.3">
      <c r="B34" s="44" t="s">
        <v>71</v>
      </c>
      <c r="C34" s="85">
        <f>SUM(E34:AB34)</f>
        <v>0</v>
      </c>
      <c r="D34" s="86"/>
      <c r="E34" s="4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2"/>
    </row>
    <row r="37" spans="2:29" ht="21.75" customHeight="1" thickBot="1" x14ac:dyDescent="0.35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5">
      <c r="B38" s="78"/>
      <c r="C38" s="81"/>
      <c r="D38" s="82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5" t="s">
        <v>25</v>
      </c>
      <c r="AC38" s="4"/>
    </row>
    <row r="39" spans="2:29" ht="16.8" thickTop="1" thickBot="1" x14ac:dyDescent="0.35">
      <c r="B39" s="39" t="str">
        <f>B4</f>
        <v>01.10.2021</v>
      </c>
      <c r="C39" s="75">
        <f>SUM(E39:AB39)</f>
        <v>0</v>
      </c>
      <c r="D39" s="76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2">
        <v>0</v>
      </c>
    </row>
    <row r="40" spans="2:29" ht="16.8" thickTop="1" thickBot="1" x14ac:dyDescent="0.35">
      <c r="B40" s="43" t="str">
        <f t="shared" ref="B40:B69" si="1">B5</f>
        <v>02.10.2021</v>
      </c>
      <c r="C40" s="75">
        <f t="shared" ref="C40:C68" si="2">SUM(E40:AB40)</f>
        <v>-10.040000000000001</v>
      </c>
      <c r="D40" s="76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-1.120000000000001</v>
      </c>
      <c r="T40" s="41">
        <v>-4.8000000000000007</v>
      </c>
      <c r="U40" s="41">
        <v>0</v>
      </c>
      <c r="V40" s="41">
        <v>0</v>
      </c>
      <c r="W40" s="41">
        <v>-4.1199999999999992</v>
      </c>
      <c r="X40" s="41">
        <v>0</v>
      </c>
      <c r="Y40" s="41">
        <v>0</v>
      </c>
      <c r="Z40" s="41">
        <v>0</v>
      </c>
      <c r="AA40" s="41">
        <v>0</v>
      </c>
      <c r="AB40" s="42">
        <v>0</v>
      </c>
    </row>
    <row r="41" spans="2:29" ht="16.8" thickTop="1" thickBot="1" x14ac:dyDescent="0.35">
      <c r="B41" s="43" t="str">
        <f t="shared" si="1"/>
        <v>03.10.2021</v>
      </c>
      <c r="C41" s="75">
        <f t="shared" si="2"/>
        <v>-38.290000000000006</v>
      </c>
      <c r="D41" s="76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-0.37999999999999901</v>
      </c>
      <c r="O41" s="41">
        <v>-8.16</v>
      </c>
      <c r="P41" s="41">
        <v>-7.9700000000000006</v>
      </c>
      <c r="Q41" s="41">
        <v>-6.7700000000000014</v>
      </c>
      <c r="R41" s="41">
        <v>-7.9400000000000013</v>
      </c>
      <c r="S41" s="41">
        <v>-1.1600000000000001</v>
      </c>
      <c r="T41" s="41">
        <v>-5.4</v>
      </c>
      <c r="U41" s="41">
        <v>0</v>
      </c>
      <c r="V41" s="41">
        <v>0</v>
      </c>
      <c r="W41" s="41">
        <v>0</v>
      </c>
      <c r="X41" s="41">
        <v>-0.51000000000000156</v>
      </c>
      <c r="Y41" s="41">
        <v>0</v>
      </c>
      <c r="Z41" s="41">
        <v>0</v>
      </c>
      <c r="AA41" s="41">
        <v>0</v>
      </c>
      <c r="AB41" s="42">
        <v>0</v>
      </c>
    </row>
    <row r="42" spans="2:29" ht="16.8" thickTop="1" thickBot="1" x14ac:dyDescent="0.35">
      <c r="B42" s="43" t="str">
        <f t="shared" si="1"/>
        <v>04.10.2021</v>
      </c>
      <c r="C42" s="75">
        <f t="shared" si="2"/>
        <v>-0.94000000000000128</v>
      </c>
      <c r="D42" s="76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-0.94000000000000128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0</v>
      </c>
    </row>
    <row r="43" spans="2:29" ht="16.8" thickTop="1" thickBot="1" x14ac:dyDescent="0.35">
      <c r="B43" s="43" t="str">
        <f t="shared" si="1"/>
        <v>05.10.2021</v>
      </c>
      <c r="C43" s="75">
        <f t="shared" si="2"/>
        <v>-4.9600000000000009</v>
      </c>
      <c r="D43" s="76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-0.21000000000000085</v>
      </c>
      <c r="T43" s="41">
        <v>0</v>
      </c>
      <c r="U43" s="41">
        <v>0</v>
      </c>
      <c r="V43" s="41">
        <v>-3.66</v>
      </c>
      <c r="W43" s="41">
        <v>-1.0899999999999999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29" ht="16.8" thickTop="1" thickBot="1" x14ac:dyDescent="0.35">
      <c r="B44" s="43" t="str">
        <f t="shared" si="1"/>
        <v>06.10.2021</v>
      </c>
      <c r="C44" s="75">
        <f t="shared" si="2"/>
        <v>-1.4600000000000009</v>
      </c>
      <c r="D44" s="76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-0.57000000000000028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-0.89000000000000057</v>
      </c>
      <c r="AB44" s="42">
        <v>0</v>
      </c>
    </row>
    <row r="45" spans="2:29" ht="16.8" thickTop="1" thickBot="1" x14ac:dyDescent="0.35">
      <c r="B45" s="43" t="str">
        <f t="shared" si="1"/>
        <v>07.10.2021</v>
      </c>
      <c r="C45" s="75">
        <f t="shared" si="2"/>
        <v>-0.5</v>
      </c>
      <c r="D45" s="76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-0.5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29" ht="16.8" thickTop="1" thickBot="1" x14ac:dyDescent="0.35">
      <c r="B46" s="43" t="str">
        <f t="shared" si="1"/>
        <v>08.10.2021</v>
      </c>
      <c r="C46" s="75">
        <f t="shared" si="2"/>
        <v>-2.2200000000000024</v>
      </c>
      <c r="D46" s="76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-0.17000000000000171</v>
      </c>
      <c r="T46" s="41">
        <v>0</v>
      </c>
      <c r="U46" s="41">
        <v>0</v>
      </c>
      <c r="V46" s="41">
        <v>0</v>
      </c>
      <c r="W46" s="41">
        <v>-0.37999999999999901</v>
      </c>
      <c r="X46" s="41">
        <v>-1.6700000000000017</v>
      </c>
      <c r="Y46" s="41">
        <v>0</v>
      </c>
      <c r="Z46" s="41">
        <v>0</v>
      </c>
      <c r="AA46" s="41">
        <v>0</v>
      </c>
      <c r="AB46" s="42">
        <v>0</v>
      </c>
    </row>
    <row r="47" spans="2:29" ht="16.8" thickTop="1" thickBot="1" x14ac:dyDescent="0.35">
      <c r="B47" s="43" t="str">
        <f t="shared" si="1"/>
        <v>09.10.2021</v>
      </c>
      <c r="C47" s="75">
        <f t="shared" si="2"/>
        <v>-1.6000000000000014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-1.6000000000000014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29" ht="16.8" thickTop="1" thickBot="1" x14ac:dyDescent="0.35">
      <c r="B48" s="43" t="str">
        <f t="shared" si="1"/>
        <v>10.10.2021</v>
      </c>
      <c r="C48" s="75">
        <f t="shared" si="2"/>
        <v>-7.0000000000000284E-2</v>
      </c>
      <c r="D48" s="76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-7.0000000000000284E-2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2">
        <v>0</v>
      </c>
    </row>
    <row r="49" spans="2:28" ht="16.8" thickTop="1" thickBot="1" x14ac:dyDescent="0.35">
      <c r="B49" s="43" t="str">
        <f t="shared" si="1"/>
        <v>11.10.2021</v>
      </c>
      <c r="C49" s="75">
        <f t="shared" si="2"/>
        <v>-0.21000000000000085</v>
      </c>
      <c r="D49" s="76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-0.19999999999999929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-1.0000000000001563E-2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0</v>
      </c>
    </row>
    <row r="50" spans="2:28" ht="16.8" thickTop="1" thickBot="1" x14ac:dyDescent="0.35">
      <c r="B50" s="43" t="str">
        <f t="shared" si="1"/>
        <v>12.10.2021</v>
      </c>
      <c r="C50" s="75">
        <f t="shared" si="2"/>
        <v>-1.3500000000000014</v>
      </c>
      <c r="D50" s="76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-1.3500000000000014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0</v>
      </c>
    </row>
    <row r="51" spans="2:28" ht="16.8" thickTop="1" thickBot="1" x14ac:dyDescent="0.35">
      <c r="B51" s="43" t="str">
        <f t="shared" si="1"/>
        <v>13.10.2021</v>
      </c>
      <c r="C51" s="75">
        <f t="shared" si="2"/>
        <v>-0.30999999999999872</v>
      </c>
      <c r="D51" s="76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-0.30999999999999872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0</v>
      </c>
    </row>
    <row r="52" spans="2:28" ht="16.8" thickTop="1" thickBot="1" x14ac:dyDescent="0.35">
      <c r="B52" s="43" t="str">
        <f t="shared" si="1"/>
        <v>14.10.2021</v>
      </c>
      <c r="C52" s="75">
        <f t="shared" si="2"/>
        <v>-4.6700000000000017</v>
      </c>
      <c r="D52" s="76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-0.51000000000000156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-4.16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2">
        <v>0</v>
      </c>
    </row>
    <row r="53" spans="2:28" ht="16.8" thickTop="1" thickBot="1" x14ac:dyDescent="0.35">
      <c r="B53" s="43" t="str">
        <f t="shared" si="1"/>
        <v>15.10.2021</v>
      </c>
      <c r="C53" s="75">
        <f t="shared" si="2"/>
        <v>-1.8200000000000003</v>
      </c>
      <c r="D53" s="76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-1.8200000000000003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6.8" thickTop="1" thickBot="1" x14ac:dyDescent="0.35">
      <c r="B54" s="43" t="str">
        <f t="shared" si="1"/>
        <v>16.10.2021</v>
      </c>
      <c r="C54" s="75">
        <f t="shared" si="2"/>
        <v>-9.0300000000000011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-3.08</v>
      </c>
      <c r="J54" s="41">
        <v>-5.7200000000000006</v>
      </c>
      <c r="K54" s="41">
        <v>-0.10999999999999943</v>
      </c>
      <c r="L54" s="41">
        <v>-0.12000000000000099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2">
        <v>0</v>
      </c>
    </row>
    <row r="55" spans="2:28" ht="16.8" thickTop="1" thickBot="1" x14ac:dyDescent="0.35">
      <c r="B55" s="43" t="str">
        <f t="shared" si="1"/>
        <v>17.10.2021</v>
      </c>
      <c r="C55" s="75">
        <f t="shared" si="2"/>
        <v>-62.279999999999994</v>
      </c>
      <c r="D55" s="76"/>
      <c r="E55" s="40">
        <v>0</v>
      </c>
      <c r="F55" s="41">
        <v>0</v>
      </c>
      <c r="G55" s="41">
        <v>-7.2899999999999991</v>
      </c>
      <c r="H55" s="41">
        <v>-3.9700000000000006</v>
      </c>
      <c r="I55" s="41">
        <v>-4</v>
      </c>
      <c r="J55" s="41">
        <v>-4</v>
      </c>
      <c r="K55" s="41">
        <v>-9</v>
      </c>
      <c r="L55" s="41">
        <v>-8.9700000000000006</v>
      </c>
      <c r="M55" s="41">
        <v>-6.57</v>
      </c>
      <c r="N55" s="41">
        <v>0</v>
      </c>
      <c r="O55" s="41">
        <v>-4.6899999999999995</v>
      </c>
      <c r="P55" s="41">
        <v>-4.93</v>
      </c>
      <c r="Q55" s="41">
        <v>-1.2899999999999991</v>
      </c>
      <c r="R55" s="41">
        <v>0</v>
      </c>
      <c r="S55" s="41">
        <v>0</v>
      </c>
      <c r="T55" s="41">
        <v>0</v>
      </c>
      <c r="U55" s="41">
        <v>0</v>
      </c>
      <c r="V55" s="41">
        <v>-2.7100000000000009</v>
      </c>
      <c r="W55" s="41">
        <v>-4.8599999999999994</v>
      </c>
      <c r="X55" s="41">
        <v>0</v>
      </c>
      <c r="Y55" s="41">
        <v>0</v>
      </c>
      <c r="Z55" s="41">
        <v>0</v>
      </c>
      <c r="AA55" s="41">
        <v>0</v>
      </c>
      <c r="AB55" s="42">
        <v>0</v>
      </c>
    </row>
    <row r="56" spans="2:28" ht="16.8" thickTop="1" thickBot="1" x14ac:dyDescent="0.35">
      <c r="B56" s="43" t="str">
        <f t="shared" si="1"/>
        <v>18.10.2021</v>
      </c>
      <c r="C56" s="75">
        <f t="shared" si="2"/>
        <v>-55.910000000000004</v>
      </c>
      <c r="D56" s="76"/>
      <c r="E56" s="40">
        <v>-4.5600000000000005</v>
      </c>
      <c r="F56" s="41">
        <v>-4</v>
      </c>
      <c r="G56" s="41">
        <v>0</v>
      </c>
      <c r="H56" s="41">
        <v>0</v>
      </c>
      <c r="I56" s="41">
        <v>0</v>
      </c>
      <c r="J56" s="41">
        <v>0</v>
      </c>
      <c r="K56" s="41">
        <v>-8.9700000000000006</v>
      </c>
      <c r="L56" s="41">
        <v>0</v>
      </c>
      <c r="M56" s="41">
        <v>0</v>
      </c>
      <c r="N56" s="41">
        <v>0</v>
      </c>
      <c r="O56" s="41">
        <v>-0.17000000000000171</v>
      </c>
      <c r="P56" s="41">
        <v>-0.23999999999999844</v>
      </c>
      <c r="Q56" s="41">
        <v>-5.4099999999999984</v>
      </c>
      <c r="R56" s="41">
        <v>-8.93</v>
      </c>
      <c r="S56" s="41">
        <v>-8.8800000000000008</v>
      </c>
      <c r="T56" s="41">
        <v>-5.8299999999999983</v>
      </c>
      <c r="U56" s="41">
        <v>-8.74</v>
      </c>
      <c r="V56" s="41">
        <v>-0.17999999999999972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2">
        <v>0</v>
      </c>
    </row>
    <row r="57" spans="2:28" ht="16.8" thickTop="1" thickBot="1" x14ac:dyDescent="0.35">
      <c r="B57" s="43" t="str">
        <f t="shared" si="1"/>
        <v>19.10.2021</v>
      </c>
      <c r="C57" s="75">
        <f t="shared" si="2"/>
        <v>-5.7199999999999989</v>
      </c>
      <c r="D57" s="76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-4.16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-1.0399999999999991</v>
      </c>
      <c r="V57" s="41">
        <v>-0.51999999999999957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6.8" thickTop="1" thickBot="1" x14ac:dyDescent="0.35">
      <c r="B58" s="43" t="str">
        <f t="shared" si="1"/>
        <v>20.10.2021</v>
      </c>
      <c r="C58" s="75">
        <f t="shared" si="2"/>
        <v>-1.5700000000000003</v>
      </c>
      <c r="D58" s="76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-1.5700000000000003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2">
        <v>0</v>
      </c>
    </row>
    <row r="59" spans="2:28" ht="16.8" thickTop="1" thickBot="1" x14ac:dyDescent="0.35">
      <c r="B59" s="43" t="str">
        <f t="shared" si="1"/>
        <v>21.10.2021</v>
      </c>
      <c r="C59" s="75">
        <f t="shared" si="2"/>
        <v>0</v>
      </c>
      <c r="D59" s="76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2">
        <v>0</v>
      </c>
    </row>
    <row r="60" spans="2:28" ht="16.8" thickTop="1" thickBot="1" x14ac:dyDescent="0.35">
      <c r="B60" s="43" t="str">
        <f t="shared" si="1"/>
        <v>22.10.2021</v>
      </c>
      <c r="C60" s="75">
        <f t="shared" si="2"/>
        <v>-0.98999999999999844</v>
      </c>
      <c r="D60" s="76"/>
      <c r="E60" s="40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-0.98999999999999844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6.8" thickTop="1" thickBot="1" x14ac:dyDescent="0.35">
      <c r="B61" s="43" t="str">
        <f t="shared" si="1"/>
        <v>23.10.2021</v>
      </c>
      <c r="C61" s="75">
        <f t="shared" si="2"/>
        <v>0</v>
      </c>
      <c r="D61" s="76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6.8" thickTop="1" thickBot="1" x14ac:dyDescent="0.35">
      <c r="B62" s="43" t="str">
        <f t="shared" si="1"/>
        <v>24.10.2021</v>
      </c>
      <c r="C62" s="75">
        <f t="shared" si="2"/>
        <v>0</v>
      </c>
      <c r="D62" s="76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6.8" thickTop="1" thickBot="1" x14ac:dyDescent="0.35">
      <c r="B63" s="43" t="str">
        <f t="shared" si="1"/>
        <v>25.10.2021</v>
      </c>
      <c r="C63" s="75">
        <f t="shared" si="2"/>
        <v>0</v>
      </c>
      <c r="D63" s="76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6.8" thickTop="1" thickBot="1" x14ac:dyDescent="0.35">
      <c r="B64" s="43" t="str">
        <f t="shared" si="1"/>
        <v>26.10.2021</v>
      </c>
      <c r="C64" s="75">
        <f t="shared" si="2"/>
        <v>0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2">
        <v>0</v>
      </c>
    </row>
    <row r="65" spans="2:29" ht="16.8" thickTop="1" thickBot="1" x14ac:dyDescent="0.35">
      <c r="B65" s="43" t="str">
        <f t="shared" si="1"/>
        <v>27.10.2021</v>
      </c>
      <c r="C65" s="75">
        <f t="shared" si="2"/>
        <v>-7.0000000000000284E-2</v>
      </c>
      <c r="D65" s="76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-7.0000000000000284E-2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9" ht="16.8" thickTop="1" thickBot="1" x14ac:dyDescent="0.35">
      <c r="B66" s="43" t="str">
        <f t="shared" si="1"/>
        <v>28.10.2021</v>
      </c>
      <c r="C66" s="75">
        <f t="shared" si="2"/>
        <v>-9.5699999999999985</v>
      </c>
      <c r="D66" s="76"/>
      <c r="E66" s="40">
        <v>0</v>
      </c>
      <c r="F66" s="41">
        <v>0</v>
      </c>
      <c r="G66" s="41">
        <v>-3.83</v>
      </c>
      <c r="H66" s="41">
        <v>0</v>
      </c>
      <c r="I66" s="41">
        <v>0</v>
      </c>
      <c r="J66" s="41">
        <v>-3.6999999999999993</v>
      </c>
      <c r="K66" s="41">
        <v>-2.0399999999999991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2">
        <v>0</v>
      </c>
    </row>
    <row r="67" spans="2:29" ht="16.8" thickTop="1" thickBot="1" x14ac:dyDescent="0.35">
      <c r="B67" s="43" t="str">
        <f t="shared" si="1"/>
        <v>29.10.2021</v>
      </c>
      <c r="C67" s="75">
        <f t="shared" si="2"/>
        <v>0</v>
      </c>
      <c r="D67" s="76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2">
        <v>0</v>
      </c>
    </row>
    <row r="68" spans="2:29" ht="16.8" thickTop="1" thickBot="1" x14ac:dyDescent="0.35">
      <c r="B68" s="43" t="str">
        <f t="shared" si="1"/>
        <v>30.10.2021</v>
      </c>
      <c r="C68" s="75">
        <f t="shared" si="2"/>
        <v>-0.32999999999999829</v>
      </c>
      <c r="D68" s="76"/>
      <c r="E68" s="40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-0.32999999999999829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2">
        <v>0</v>
      </c>
    </row>
    <row r="69" spans="2:29" ht="16.2" thickTop="1" x14ac:dyDescent="0.3">
      <c r="B69" s="44" t="str">
        <f t="shared" si="1"/>
        <v>31.10.2021</v>
      </c>
      <c r="C69" s="85">
        <f>SUM(E69:AB69)</f>
        <v>0</v>
      </c>
      <c r="D69" s="86"/>
      <c r="E69" s="40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2"/>
    </row>
    <row r="70" spans="2:29" x14ac:dyDescent="0.3">
      <c r="D70" s="46"/>
    </row>
    <row r="72" spans="2:29" ht="24.75" customHeight="1" thickBot="1" x14ac:dyDescent="0.35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5">
      <c r="B73" s="78"/>
      <c r="C73" s="81"/>
      <c r="D73" s="82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5" t="s">
        <v>25</v>
      </c>
      <c r="AC73" s="4"/>
    </row>
    <row r="74" spans="2:29" ht="16.8" thickTop="1" thickBot="1" x14ac:dyDescent="0.35">
      <c r="B74" s="39" t="str">
        <f>B39</f>
        <v>01.10.2021</v>
      </c>
      <c r="C74" s="47">
        <f>SUMIF(E74:AB74,"&gt;0")</f>
        <v>29.2</v>
      </c>
      <c r="D74" s="48">
        <f>SUMIF(E74:AB74,"&lt;0")</f>
        <v>0</v>
      </c>
      <c r="E74" s="49">
        <f>E4+E39</f>
        <v>0</v>
      </c>
      <c r="F74" s="50">
        <f t="shared" ref="F74:AB74" si="3">F4+F39</f>
        <v>0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0</v>
      </c>
      <c r="K74" s="50">
        <f t="shared" si="3"/>
        <v>0</v>
      </c>
      <c r="L74" s="50">
        <f t="shared" si="3"/>
        <v>0</v>
      </c>
      <c r="M74" s="50">
        <f t="shared" si="3"/>
        <v>0</v>
      </c>
      <c r="N74" s="50">
        <f t="shared" si="3"/>
        <v>0</v>
      </c>
      <c r="O74" s="50">
        <f t="shared" si="3"/>
        <v>0</v>
      </c>
      <c r="P74" s="50">
        <f t="shared" si="3"/>
        <v>0</v>
      </c>
      <c r="Q74" s="50">
        <f t="shared" si="3"/>
        <v>0</v>
      </c>
      <c r="R74" s="51">
        <f t="shared" si="3"/>
        <v>0</v>
      </c>
      <c r="S74" s="52">
        <f t="shared" si="3"/>
        <v>3.5700000000000003</v>
      </c>
      <c r="T74" s="41">
        <f t="shared" si="3"/>
        <v>4.59</v>
      </c>
      <c r="U74" s="41">
        <f t="shared" si="3"/>
        <v>0</v>
      </c>
      <c r="V74" s="41">
        <f t="shared" si="3"/>
        <v>0</v>
      </c>
      <c r="W74" s="41">
        <f t="shared" si="3"/>
        <v>0</v>
      </c>
      <c r="X74" s="41">
        <f t="shared" si="3"/>
        <v>3.9400000000000013</v>
      </c>
      <c r="Y74" s="41">
        <f t="shared" si="3"/>
        <v>3.91</v>
      </c>
      <c r="Z74" s="41">
        <f t="shared" si="3"/>
        <v>4.4199999999999982</v>
      </c>
      <c r="AA74" s="41">
        <f t="shared" si="3"/>
        <v>4.3000000000000007</v>
      </c>
      <c r="AB74" s="42">
        <f t="shared" si="3"/>
        <v>4.4699999999999989</v>
      </c>
    </row>
    <row r="75" spans="2:29" ht="16.8" thickTop="1" thickBot="1" x14ac:dyDescent="0.35">
      <c r="B75" s="43" t="str">
        <f t="shared" ref="B75:B104" si="4">B40</f>
        <v>02.10.2021</v>
      </c>
      <c r="C75" s="47">
        <f t="shared" ref="C75:C104" si="5">SUMIF(E75:AB75,"&gt;0")</f>
        <v>24.14</v>
      </c>
      <c r="D75" s="48">
        <f t="shared" ref="D75:D104" si="6">SUMIF(E75:AB75,"&lt;0")</f>
        <v>-6.1800000000000015</v>
      </c>
      <c r="E75" s="53">
        <f t="shared" ref="E75:AB85" si="7">E5+E40</f>
        <v>0</v>
      </c>
      <c r="F75" s="41">
        <f t="shared" si="7"/>
        <v>0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0</v>
      </c>
      <c r="K75" s="41">
        <f t="shared" si="7"/>
        <v>0</v>
      </c>
      <c r="L75" s="41">
        <f t="shared" si="7"/>
        <v>0</v>
      </c>
      <c r="M75" s="41">
        <f t="shared" si="7"/>
        <v>0</v>
      </c>
      <c r="N75" s="41">
        <f t="shared" si="7"/>
        <v>0</v>
      </c>
      <c r="O75" s="41">
        <f t="shared" si="7"/>
        <v>0</v>
      </c>
      <c r="P75" s="41">
        <f t="shared" si="7"/>
        <v>0</v>
      </c>
      <c r="Q75" s="41">
        <f t="shared" si="7"/>
        <v>0</v>
      </c>
      <c r="R75" s="41">
        <f t="shared" si="7"/>
        <v>0</v>
      </c>
      <c r="S75" s="41">
        <f t="shared" si="7"/>
        <v>2.4299999999999997</v>
      </c>
      <c r="T75" s="41">
        <f t="shared" si="7"/>
        <v>-4.8000000000000007</v>
      </c>
      <c r="U75" s="41">
        <f t="shared" si="7"/>
        <v>0</v>
      </c>
      <c r="V75" s="41">
        <f t="shared" si="7"/>
        <v>0</v>
      </c>
      <c r="W75" s="41">
        <f t="shared" si="7"/>
        <v>-1.3800000000000008</v>
      </c>
      <c r="X75" s="41">
        <f t="shared" si="7"/>
        <v>4.120000000000001</v>
      </c>
      <c r="Y75" s="41">
        <f t="shared" si="7"/>
        <v>4.57</v>
      </c>
      <c r="Z75" s="41">
        <f t="shared" si="7"/>
        <v>4.59</v>
      </c>
      <c r="AA75" s="41">
        <f t="shared" si="7"/>
        <v>4.5399999999999991</v>
      </c>
      <c r="AB75" s="42">
        <f t="shared" si="7"/>
        <v>3.8900000000000006</v>
      </c>
    </row>
    <row r="76" spans="2:29" ht="16.8" thickTop="1" thickBot="1" x14ac:dyDescent="0.35">
      <c r="B76" s="43" t="str">
        <f t="shared" si="4"/>
        <v>03.10.2021</v>
      </c>
      <c r="C76" s="47">
        <f t="shared" si="5"/>
        <v>32.600000000000009</v>
      </c>
      <c r="D76" s="48">
        <f t="shared" si="6"/>
        <v>-36.370000000000005</v>
      </c>
      <c r="E76" s="53">
        <f t="shared" si="7"/>
        <v>0</v>
      </c>
      <c r="F76" s="41">
        <f t="shared" si="7"/>
        <v>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0</v>
      </c>
      <c r="M76" s="41">
        <f t="shared" si="7"/>
        <v>3.2199999999999989</v>
      </c>
      <c r="N76" s="41">
        <f t="shared" si="7"/>
        <v>2.9200000000000017</v>
      </c>
      <c r="O76" s="41">
        <f t="shared" si="7"/>
        <v>-8.16</v>
      </c>
      <c r="P76" s="41">
        <f t="shared" si="7"/>
        <v>-7.9700000000000006</v>
      </c>
      <c r="Q76" s="41">
        <f t="shared" si="7"/>
        <v>-6.7700000000000014</v>
      </c>
      <c r="R76" s="41">
        <f t="shared" si="7"/>
        <v>-7.9400000000000013</v>
      </c>
      <c r="S76" s="41">
        <f t="shared" si="7"/>
        <v>-0.12999999999999901</v>
      </c>
      <c r="T76" s="41">
        <f t="shared" si="7"/>
        <v>-5.4</v>
      </c>
      <c r="U76" s="41">
        <f t="shared" si="7"/>
        <v>3.9200000000000017</v>
      </c>
      <c r="V76" s="41">
        <f t="shared" si="7"/>
        <v>3.9400000000000013</v>
      </c>
      <c r="W76" s="41">
        <f t="shared" si="7"/>
        <v>2.870000000000001</v>
      </c>
      <c r="X76" s="41">
        <f t="shared" si="7"/>
        <v>3.4199999999999982</v>
      </c>
      <c r="Y76" s="41">
        <f t="shared" si="7"/>
        <v>4.07</v>
      </c>
      <c r="Z76" s="41">
        <f t="shared" si="7"/>
        <v>4.1400000000000006</v>
      </c>
      <c r="AA76" s="41">
        <f t="shared" si="7"/>
        <v>4.1000000000000014</v>
      </c>
      <c r="AB76" s="42">
        <f t="shared" si="7"/>
        <v>0</v>
      </c>
    </row>
    <row r="77" spans="2:29" ht="16.8" thickTop="1" thickBot="1" x14ac:dyDescent="0.35">
      <c r="B77" s="43" t="str">
        <f t="shared" si="4"/>
        <v>04.10.2021</v>
      </c>
      <c r="C77" s="47">
        <f t="shared" si="5"/>
        <v>24.79</v>
      </c>
      <c r="D77" s="48">
        <f t="shared" si="6"/>
        <v>0</v>
      </c>
      <c r="E77" s="53">
        <f t="shared" si="7"/>
        <v>0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0</v>
      </c>
      <c r="L77" s="41">
        <f t="shared" si="7"/>
        <v>0</v>
      </c>
      <c r="M77" s="41">
        <f t="shared" si="7"/>
        <v>0</v>
      </c>
      <c r="N77" s="41">
        <f t="shared" si="7"/>
        <v>0</v>
      </c>
      <c r="O77" s="41">
        <f t="shared" si="7"/>
        <v>0</v>
      </c>
      <c r="P77" s="41">
        <f t="shared" si="7"/>
        <v>0</v>
      </c>
      <c r="Q77" s="41">
        <f t="shared" si="7"/>
        <v>0</v>
      </c>
      <c r="R77" s="41">
        <f t="shared" si="7"/>
        <v>0</v>
      </c>
      <c r="S77" s="41">
        <f t="shared" si="7"/>
        <v>2.4699999999999989</v>
      </c>
      <c r="T77" s="41">
        <f t="shared" si="7"/>
        <v>3.4400000000000013</v>
      </c>
      <c r="U77" s="41">
        <f t="shared" si="7"/>
        <v>0</v>
      </c>
      <c r="V77" s="41">
        <f t="shared" si="7"/>
        <v>0</v>
      </c>
      <c r="W77" s="41">
        <f t="shared" si="7"/>
        <v>2.379999999999999</v>
      </c>
      <c r="X77" s="41">
        <f t="shared" si="7"/>
        <v>4.5399999999999991</v>
      </c>
      <c r="Y77" s="41">
        <f t="shared" si="7"/>
        <v>4.43</v>
      </c>
      <c r="Z77" s="41">
        <f t="shared" si="7"/>
        <v>3.8200000000000003</v>
      </c>
      <c r="AA77" s="41">
        <f t="shared" si="7"/>
        <v>3.7100000000000009</v>
      </c>
      <c r="AB77" s="42">
        <f t="shared" si="7"/>
        <v>0</v>
      </c>
    </row>
    <row r="78" spans="2:29" ht="16.8" thickTop="1" thickBot="1" x14ac:dyDescent="0.35">
      <c r="B78" s="43" t="str">
        <f t="shared" si="4"/>
        <v>05.10.2021</v>
      </c>
      <c r="C78" s="47">
        <f t="shared" si="5"/>
        <v>31.729999999999997</v>
      </c>
      <c r="D78" s="48">
        <f t="shared" si="6"/>
        <v>-3.66</v>
      </c>
      <c r="E78" s="53">
        <f t="shared" si="7"/>
        <v>0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4">
        <f t="shared" si="7"/>
        <v>0</v>
      </c>
      <c r="J78" s="41">
        <f t="shared" si="7"/>
        <v>0</v>
      </c>
      <c r="K78" s="41">
        <f t="shared" si="7"/>
        <v>0</v>
      </c>
      <c r="L78" s="41">
        <f t="shared" si="7"/>
        <v>0</v>
      </c>
      <c r="M78" s="41">
        <f t="shared" si="7"/>
        <v>0</v>
      </c>
      <c r="N78" s="41">
        <f t="shared" si="7"/>
        <v>0</v>
      </c>
      <c r="O78" s="41">
        <f t="shared" si="7"/>
        <v>0</v>
      </c>
      <c r="P78" s="41">
        <f t="shared" si="7"/>
        <v>0</v>
      </c>
      <c r="Q78" s="41">
        <f t="shared" si="7"/>
        <v>0</v>
      </c>
      <c r="R78" s="41">
        <f t="shared" si="7"/>
        <v>0</v>
      </c>
      <c r="S78" s="41">
        <f t="shared" si="7"/>
        <v>3.2799999999999976</v>
      </c>
      <c r="T78" s="41">
        <f t="shared" si="7"/>
        <v>3.0399999999999991</v>
      </c>
      <c r="U78" s="41">
        <f t="shared" si="7"/>
        <v>2.8900000000000006</v>
      </c>
      <c r="V78" s="41">
        <f t="shared" si="7"/>
        <v>-3.66</v>
      </c>
      <c r="W78" s="41">
        <f t="shared" si="7"/>
        <v>0.53999999999999915</v>
      </c>
      <c r="X78" s="41">
        <f t="shared" si="7"/>
        <v>4.509999999999998</v>
      </c>
      <c r="Y78" s="41">
        <f t="shared" si="7"/>
        <v>4.5600000000000023</v>
      </c>
      <c r="Z78" s="41">
        <f t="shared" si="7"/>
        <v>4.5999999999999979</v>
      </c>
      <c r="AA78" s="41">
        <f t="shared" si="7"/>
        <v>4.5300000000000011</v>
      </c>
      <c r="AB78" s="42">
        <f t="shared" si="7"/>
        <v>3.7800000000000011</v>
      </c>
    </row>
    <row r="79" spans="2:29" ht="16.8" thickTop="1" thickBot="1" x14ac:dyDescent="0.35">
      <c r="B79" s="43" t="str">
        <f t="shared" si="4"/>
        <v>06.10.2021</v>
      </c>
      <c r="C79" s="47">
        <f t="shared" si="5"/>
        <v>38.47999999999999</v>
      </c>
      <c r="D79" s="48">
        <f t="shared" si="6"/>
        <v>0</v>
      </c>
      <c r="E79" s="53">
        <f t="shared" si="7"/>
        <v>0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0</v>
      </c>
      <c r="M79" s="41">
        <f t="shared" si="7"/>
        <v>0</v>
      </c>
      <c r="N79" s="41">
        <f t="shared" si="7"/>
        <v>0</v>
      </c>
      <c r="O79" s="41">
        <f t="shared" si="7"/>
        <v>0</v>
      </c>
      <c r="P79" s="41">
        <f t="shared" si="7"/>
        <v>0</v>
      </c>
      <c r="Q79" s="41">
        <f t="shared" si="7"/>
        <v>0</v>
      </c>
      <c r="R79" s="41">
        <f t="shared" si="7"/>
        <v>0</v>
      </c>
      <c r="S79" s="41">
        <f t="shared" si="7"/>
        <v>1.8500000000000014</v>
      </c>
      <c r="T79" s="41">
        <f t="shared" si="7"/>
        <v>4.59</v>
      </c>
      <c r="U79" s="41">
        <f t="shared" si="7"/>
        <v>4.5499999999999972</v>
      </c>
      <c r="V79" s="41">
        <f t="shared" si="7"/>
        <v>4.25</v>
      </c>
      <c r="W79" s="41">
        <f t="shared" si="7"/>
        <v>4.57</v>
      </c>
      <c r="X79" s="41">
        <f t="shared" si="7"/>
        <v>4.509999999999998</v>
      </c>
      <c r="Y79" s="41">
        <f t="shared" si="7"/>
        <v>4.4699999999999989</v>
      </c>
      <c r="Z79" s="41">
        <f t="shared" si="7"/>
        <v>4.5</v>
      </c>
      <c r="AA79" s="41">
        <f t="shared" si="7"/>
        <v>0.96000000000000085</v>
      </c>
      <c r="AB79" s="42">
        <f t="shared" si="7"/>
        <v>4.2299999999999969</v>
      </c>
    </row>
    <row r="80" spans="2:29" ht="16.8" thickTop="1" thickBot="1" x14ac:dyDescent="0.35">
      <c r="B80" s="43" t="str">
        <f t="shared" si="4"/>
        <v>07.10.2021</v>
      </c>
      <c r="C80" s="47">
        <f t="shared" si="5"/>
        <v>45.320000000000007</v>
      </c>
      <c r="D80" s="48">
        <f t="shared" si="6"/>
        <v>0</v>
      </c>
      <c r="E80" s="53">
        <f t="shared" si="7"/>
        <v>0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0</v>
      </c>
      <c r="M80" s="41">
        <f t="shared" si="7"/>
        <v>0</v>
      </c>
      <c r="N80" s="41">
        <f t="shared" si="7"/>
        <v>0</v>
      </c>
      <c r="O80" s="41">
        <f t="shared" si="7"/>
        <v>0</v>
      </c>
      <c r="P80" s="41">
        <f t="shared" si="7"/>
        <v>0</v>
      </c>
      <c r="Q80" s="41">
        <f t="shared" si="7"/>
        <v>0</v>
      </c>
      <c r="R80" s="41">
        <f t="shared" si="7"/>
        <v>3.379999999999999</v>
      </c>
      <c r="S80" s="41">
        <f t="shared" si="7"/>
        <v>3.4699999999999989</v>
      </c>
      <c r="T80" s="41">
        <f t="shared" si="7"/>
        <v>4.1899999999999977</v>
      </c>
      <c r="U80" s="41">
        <f t="shared" si="7"/>
        <v>4.34</v>
      </c>
      <c r="V80" s="41">
        <f t="shared" si="7"/>
        <v>4.3000000000000007</v>
      </c>
      <c r="W80" s="41">
        <f t="shared" si="7"/>
        <v>4.1900000000000013</v>
      </c>
      <c r="X80" s="41">
        <f t="shared" si="7"/>
        <v>4.2600000000000016</v>
      </c>
      <c r="Y80" s="41">
        <f t="shared" si="7"/>
        <v>4.1000000000000014</v>
      </c>
      <c r="Z80" s="41">
        <f t="shared" si="7"/>
        <v>4.120000000000001</v>
      </c>
      <c r="AA80" s="41">
        <f t="shared" si="7"/>
        <v>4.5199999999999996</v>
      </c>
      <c r="AB80" s="42">
        <f t="shared" si="7"/>
        <v>4.4500000000000028</v>
      </c>
    </row>
    <row r="81" spans="2:28" ht="16.8" thickTop="1" thickBot="1" x14ac:dyDescent="0.35">
      <c r="B81" s="43" t="str">
        <f t="shared" si="4"/>
        <v>08.10.2021</v>
      </c>
      <c r="C81" s="47">
        <f t="shared" si="5"/>
        <v>42.06</v>
      </c>
      <c r="D81" s="48">
        <f t="shared" si="6"/>
        <v>0</v>
      </c>
      <c r="E81" s="53">
        <f t="shared" si="7"/>
        <v>3.8900000000000006</v>
      </c>
      <c r="F81" s="41">
        <f t="shared" si="7"/>
        <v>0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0</v>
      </c>
      <c r="N81" s="41">
        <f t="shared" si="7"/>
        <v>0</v>
      </c>
      <c r="O81" s="41">
        <f t="shared" si="7"/>
        <v>0</v>
      </c>
      <c r="P81" s="41">
        <f t="shared" si="7"/>
        <v>0</v>
      </c>
      <c r="Q81" s="41">
        <f t="shared" si="7"/>
        <v>0</v>
      </c>
      <c r="R81" s="41">
        <f t="shared" si="7"/>
        <v>0</v>
      </c>
      <c r="S81" s="41">
        <f t="shared" si="7"/>
        <v>2.7199999999999989</v>
      </c>
      <c r="T81" s="41">
        <f t="shared" si="7"/>
        <v>4.3900000000000006</v>
      </c>
      <c r="U81" s="41">
        <f t="shared" si="7"/>
        <v>3.9400000000000013</v>
      </c>
      <c r="V81" s="41">
        <f t="shared" si="7"/>
        <v>4</v>
      </c>
      <c r="W81" s="41">
        <f t="shared" si="7"/>
        <v>3.620000000000001</v>
      </c>
      <c r="X81" s="41">
        <f t="shared" si="7"/>
        <v>2.259999999999998</v>
      </c>
      <c r="Y81" s="41">
        <f t="shared" si="7"/>
        <v>4.1099999999999994</v>
      </c>
      <c r="Z81" s="41">
        <f t="shared" si="7"/>
        <v>4.1400000000000006</v>
      </c>
      <c r="AA81" s="41">
        <f t="shared" si="7"/>
        <v>4.5</v>
      </c>
      <c r="AB81" s="42">
        <f t="shared" si="7"/>
        <v>4.4899999999999984</v>
      </c>
    </row>
    <row r="82" spans="2:28" ht="16.8" thickTop="1" thickBot="1" x14ac:dyDescent="0.35">
      <c r="B82" s="43" t="str">
        <f t="shared" si="4"/>
        <v>09.10.2021</v>
      </c>
      <c r="C82" s="47">
        <f t="shared" si="5"/>
        <v>48.999999999999993</v>
      </c>
      <c r="D82" s="48">
        <f t="shared" si="6"/>
        <v>0</v>
      </c>
      <c r="E82" s="53">
        <f t="shared" si="7"/>
        <v>3.66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0</v>
      </c>
      <c r="N82" s="41">
        <f t="shared" si="7"/>
        <v>0</v>
      </c>
      <c r="O82" s="41">
        <f t="shared" si="7"/>
        <v>0</v>
      </c>
      <c r="P82" s="41">
        <f t="shared" si="7"/>
        <v>0</v>
      </c>
      <c r="Q82" s="41">
        <f t="shared" si="7"/>
        <v>0</v>
      </c>
      <c r="R82" s="41">
        <f t="shared" si="7"/>
        <v>3.6799999999999997</v>
      </c>
      <c r="S82" s="41">
        <f t="shared" si="7"/>
        <v>2.3699999999999974</v>
      </c>
      <c r="T82" s="41">
        <f t="shared" si="7"/>
        <v>4.5199999999999996</v>
      </c>
      <c r="U82" s="41">
        <f t="shared" si="7"/>
        <v>4</v>
      </c>
      <c r="V82" s="41">
        <f t="shared" si="7"/>
        <v>4</v>
      </c>
      <c r="W82" s="41">
        <f t="shared" si="7"/>
        <v>4.1900000000000013</v>
      </c>
      <c r="X82" s="41">
        <f t="shared" si="7"/>
        <v>4.5</v>
      </c>
      <c r="Y82" s="41">
        <f t="shared" si="7"/>
        <v>4.509999999999998</v>
      </c>
      <c r="Z82" s="41">
        <f t="shared" si="7"/>
        <v>4.5100000000000016</v>
      </c>
      <c r="AA82" s="41">
        <f t="shared" si="7"/>
        <v>4.5499999999999972</v>
      </c>
      <c r="AB82" s="42">
        <f t="shared" si="7"/>
        <v>4.509999999999998</v>
      </c>
    </row>
    <row r="83" spans="2:28" ht="16.8" thickTop="1" thickBot="1" x14ac:dyDescent="0.35">
      <c r="B83" s="43" t="str">
        <f t="shared" si="4"/>
        <v>10.10.2021</v>
      </c>
      <c r="C83" s="47">
        <f t="shared" si="5"/>
        <v>76.61</v>
      </c>
      <c r="D83" s="48">
        <f t="shared" si="6"/>
        <v>0</v>
      </c>
      <c r="E83" s="53">
        <f t="shared" si="7"/>
        <v>3.879999999999999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3.1400000000000006</v>
      </c>
      <c r="M83" s="41">
        <f t="shared" si="7"/>
        <v>3.0500000000000007</v>
      </c>
      <c r="N83" s="41">
        <f t="shared" si="7"/>
        <v>4.5300000000000011</v>
      </c>
      <c r="O83" s="41">
        <f t="shared" si="7"/>
        <v>4.5199999999999996</v>
      </c>
      <c r="P83" s="41">
        <f t="shared" si="7"/>
        <v>4.5199999999999996</v>
      </c>
      <c r="Q83" s="41">
        <f t="shared" si="7"/>
        <v>4.4599999999999973</v>
      </c>
      <c r="R83" s="41">
        <f t="shared" si="7"/>
        <v>4.4499999999999993</v>
      </c>
      <c r="S83" s="41">
        <f t="shared" si="7"/>
        <v>4.4800000000000004</v>
      </c>
      <c r="T83" s="41">
        <f t="shared" si="7"/>
        <v>4.5</v>
      </c>
      <c r="U83" s="41">
        <f t="shared" si="7"/>
        <v>4.5100000000000016</v>
      </c>
      <c r="V83" s="41">
        <f t="shared" si="7"/>
        <v>4.5300000000000011</v>
      </c>
      <c r="W83" s="41">
        <f t="shared" si="7"/>
        <v>4.57</v>
      </c>
      <c r="X83" s="41">
        <f t="shared" si="7"/>
        <v>4.4400000000000013</v>
      </c>
      <c r="Y83" s="41">
        <f t="shared" si="7"/>
        <v>4.4200000000000017</v>
      </c>
      <c r="Z83" s="41">
        <f t="shared" si="7"/>
        <v>4.4600000000000009</v>
      </c>
      <c r="AA83" s="41">
        <f t="shared" si="7"/>
        <v>4.379999999999999</v>
      </c>
      <c r="AB83" s="42">
        <f t="shared" si="7"/>
        <v>3.7699999999999996</v>
      </c>
    </row>
    <row r="84" spans="2:28" ht="16.8" thickTop="1" thickBot="1" x14ac:dyDescent="0.35">
      <c r="B84" s="43" t="str">
        <f t="shared" si="4"/>
        <v>11.10.2021</v>
      </c>
      <c r="C84" s="47">
        <f t="shared" si="5"/>
        <v>63.509999999999991</v>
      </c>
      <c r="D84" s="48">
        <f t="shared" si="6"/>
        <v>0</v>
      </c>
      <c r="E84" s="53">
        <f t="shared" si="7"/>
        <v>0</v>
      </c>
      <c r="F84" s="41">
        <f t="shared" si="7"/>
        <v>0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0</v>
      </c>
      <c r="N84" s="41">
        <f t="shared" si="7"/>
        <v>2.9000000000000021</v>
      </c>
      <c r="O84" s="41">
        <f t="shared" si="7"/>
        <v>4.2300000000000004</v>
      </c>
      <c r="P84" s="41">
        <f t="shared" si="7"/>
        <v>4.07</v>
      </c>
      <c r="Q84" s="41">
        <f t="shared" si="7"/>
        <v>4.32</v>
      </c>
      <c r="R84" s="41">
        <f t="shared" si="7"/>
        <v>4.4599999999999973</v>
      </c>
      <c r="S84" s="41">
        <f t="shared" si="7"/>
        <v>3.9899999999999984</v>
      </c>
      <c r="T84" s="41">
        <f t="shared" si="7"/>
        <v>3.9799999999999969</v>
      </c>
      <c r="U84" s="41">
        <f t="shared" si="7"/>
        <v>4.5300000000000011</v>
      </c>
      <c r="V84" s="41">
        <f t="shared" si="7"/>
        <v>4.5500000000000007</v>
      </c>
      <c r="W84" s="41">
        <f t="shared" si="7"/>
        <v>4.1099999999999994</v>
      </c>
      <c r="X84" s="41">
        <f t="shared" si="7"/>
        <v>4.4399999999999977</v>
      </c>
      <c r="Y84" s="41">
        <f t="shared" si="7"/>
        <v>4.43</v>
      </c>
      <c r="Z84" s="41">
        <f t="shared" si="7"/>
        <v>4.4699999999999989</v>
      </c>
      <c r="AA84" s="41">
        <f t="shared" si="7"/>
        <v>4.5599999999999987</v>
      </c>
      <c r="AB84" s="42">
        <f t="shared" si="7"/>
        <v>4.4700000000000024</v>
      </c>
    </row>
    <row r="85" spans="2:28" ht="16.8" thickTop="1" thickBot="1" x14ac:dyDescent="0.35">
      <c r="B85" s="43" t="str">
        <f t="shared" si="4"/>
        <v>12.10.2021</v>
      </c>
      <c r="C85" s="47">
        <f t="shared" si="5"/>
        <v>93.259999999999991</v>
      </c>
      <c r="D85" s="48">
        <f t="shared" si="6"/>
        <v>0</v>
      </c>
      <c r="E85" s="53">
        <f t="shared" si="7"/>
        <v>4.5500000000000007</v>
      </c>
      <c r="F85" s="41">
        <f t="shared" si="7"/>
        <v>4.43</v>
      </c>
      <c r="G85" s="41">
        <f t="shared" si="7"/>
        <v>3.9499999999999993</v>
      </c>
      <c r="H85" s="41">
        <f t="shared" si="7"/>
        <v>0</v>
      </c>
      <c r="I85" s="41">
        <f t="shared" si="7"/>
        <v>0</v>
      </c>
      <c r="J85" s="41">
        <f t="shared" si="7"/>
        <v>3.34</v>
      </c>
      <c r="K85" s="41">
        <f t="shared" si="7"/>
        <v>4</v>
      </c>
      <c r="L85" s="41">
        <f t="shared" si="7"/>
        <v>3.9800000000000004</v>
      </c>
      <c r="M85" s="41">
        <f t="shared" si="7"/>
        <v>4.5499999999999972</v>
      </c>
      <c r="N85" s="41">
        <f t="shared" si="7"/>
        <v>4.5499999999999972</v>
      </c>
      <c r="O85" s="41">
        <f t="shared" si="7"/>
        <v>2.6499999999999986</v>
      </c>
      <c r="P85" s="41">
        <f t="shared" si="7"/>
        <v>4.120000000000001</v>
      </c>
      <c r="Q85" s="41">
        <f t="shared" si="7"/>
        <v>4.1099999999999994</v>
      </c>
      <c r="R85" s="41">
        <f t="shared" si="7"/>
        <v>4.1300000000000026</v>
      </c>
      <c r="S85" s="41">
        <f t="shared" si="7"/>
        <v>4.370000000000001</v>
      </c>
      <c r="T85" s="41">
        <f t="shared" ref="T85:AB85" si="8">T15+T50</f>
        <v>4.490000000000002</v>
      </c>
      <c r="U85" s="41">
        <f t="shared" si="8"/>
        <v>4.5100000000000016</v>
      </c>
      <c r="V85" s="41">
        <f t="shared" si="8"/>
        <v>4.5300000000000011</v>
      </c>
      <c r="W85" s="41">
        <f t="shared" si="8"/>
        <v>4.5599999999999987</v>
      </c>
      <c r="X85" s="41">
        <f t="shared" si="8"/>
        <v>4.5599999999999987</v>
      </c>
      <c r="Y85" s="41">
        <f t="shared" si="8"/>
        <v>4.4499999999999993</v>
      </c>
      <c r="Z85" s="41">
        <f t="shared" si="8"/>
        <v>4.43</v>
      </c>
      <c r="AA85" s="41">
        <f t="shared" si="8"/>
        <v>4.5399999999999991</v>
      </c>
      <c r="AB85" s="42">
        <f t="shared" si="8"/>
        <v>4.4600000000000009</v>
      </c>
    </row>
    <row r="86" spans="2:28" ht="16.8" thickTop="1" thickBot="1" x14ac:dyDescent="0.35">
      <c r="B86" s="43" t="str">
        <f t="shared" si="4"/>
        <v>13.10.2021</v>
      </c>
      <c r="C86" s="47">
        <f t="shared" si="5"/>
        <v>99.830000000000013</v>
      </c>
      <c r="D86" s="48">
        <f t="shared" si="6"/>
        <v>0</v>
      </c>
      <c r="E86" s="53">
        <f t="shared" ref="E86:AB96" si="9">E16+E51</f>
        <v>4.5499999999999972</v>
      </c>
      <c r="F86" s="41">
        <f t="shared" si="9"/>
        <v>4.490000000000002</v>
      </c>
      <c r="G86" s="41">
        <f t="shared" si="9"/>
        <v>3.91</v>
      </c>
      <c r="H86" s="41">
        <f t="shared" si="9"/>
        <v>3.8999999999999986</v>
      </c>
      <c r="I86" s="41">
        <f t="shared" si="9"/>
        <v>3.91</v>
      </c>
      <c r="J86" s="41">
        <f t="shared" si="9"/>
        <v>3.9699999999999989</v>
      </c>
      <c r="K86" s="41">
        <f t="shared" si="9"/>
        <v>3.6900000000000013</v>
      </c>
      <c r="L86" s="41">
        <f t="shared" si="9"/>
        <v>4.509999999999998</v>
      </c>
      <c r="M86" s="41">
        <f t="shared" si="9"/>
        <v>4.5100000000000016</v>
      </c>
      <c r="N86" s="41">
        <f t="shared" si="9"/>
        <v>4.4399999999999977</v>
      </c>
      <c r="O86" s="41">
        <f t="shared" si="9"/>
        <v>4.2300000000000004</v>
      </c>
      <c r="P86" s="41">
        <f t="shared" si="9"/>
        <v>4.2200000000000024</v>
      </c>
      <c r="Q86" s="41">
        <f t="shared" si="9"/>
        <v>4.4499999999999993</v>
      </c>
      <c r="R86" s="41">
        <f t="shared" si="9"/>
        <v>4.5300000000000011</v>
      </c>
      <c r="S86" s="41">
        <f t="shared" si="9"/>
        <v>3.5100000000000016</v>
      </c>
      <c r="T86" s="41">
        <f t="shared" si="9"/>
        <v>3.4699999999999989</v>
      </c>
      <c r="U86" s="41">
        <f t="shared" si="9"/>
        <v>3.509999999999998</v>
      </c>
      <c r="V86" s="41">
        <f t="shared" si="9"/>
        <v>3.5499999999999972</v>
      </c>
      <c r="W86" s="41">
        <f t="shared" si="9"/>
        <v>4.1500000000000021</v>
      </c>
      <c r="X86" s="41">
        <f t="shared" si="9"/>
        <v>4.4399999999999977</v>
      </c>
      <c r="Y86" s="41">
        <f t="shared" si="9"/>
        <v>4.4700000000000024</v>
      </c>
      <c r="Z86" s="41">
        <f t="shared" si="9"/>
        <v>4.4399999999999977</v>
      </c>
      <c r="AA86" s="41">
        <f t="shared" si="9"/>
        <v>4.5</v>
      </c>
      <c r="AB86" s="42">
        <f t="shared" si="9"/>
        <v>4.4800000000000004</v>
      </c>
    </row>
    <row r="87" spans="2:28" ht="16.8" thickTop="1" thickBot="1" x14ac:dyDescent="0.35">
      <c r="B87" s="43" t="str">
        <f t="shared" si="4"/>
        <v>14.10.2021</v>
      </c>
      <c r="C87" s="47">
        <f t="shared" si="5"/>
        <v>79.61</v>
      </c>
      <c r="D87" s="48">
        <f t="shared" si="6"/>
        <v>-0.23999999999999844</v>
      </c>
      <c r="E87" s="40">
        <f t="shared" si="9"/>
        <v>4.4499999999999993</v>
      </c>
      <c r="F87" s="41">
        <f t="shared" si="9"/>
        <v>3.8200000000000003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3.0100000000000016</v>
      </c>
      <c r="L87" s="41">
        <f t="shared" si="9"/>
        <v>3.9400000000000013</v>
      </c>
      <c r="M87" s="41">
        <f t="shared" si="9"/>
        <v>3.4299999999999997</v>
      </c>
      <c r="N87" s="41">
        <f t="shared" si="9"/>
        <v>4.5</v>
      </c>
      <c r="O87" s="41">
        <f t="shared" si="9"/>
        <v>4.5300000000000011</v>
      </c>
      <c r="P87" s="41">
        <f t="shared" si="9"/>
        <v>4.5</v>
      </c>
      <c r="Q87" s="41">
        <f t="shared" si="9"/>
        <v>4.5</v>
      </c>
      <c r="R87" s="41">
        <f t="shared" si="9"/>
        <v>4.5</v>
      </c>
      <c r="S87" s="41">
        <f t="shared" si="9"/>
        <v>-0.23999999999999844</v>
      </c>
      <c r="T87" s="41">
        <f t="shared" si="9"/>
        <v>4.0900000000000034</v>
      </c>
      <c r="U87" s="41">
        <f t="shared" si="9"/>
        <v>4.16</v>
      </c>
      <c r="V87" s="41">
        <f t="shared" si="9"/>
        <v>4.1499999999999986</v>
      </c>
      <c r="W87" s="41">
        <f t="shared" si="9"/>
        <v>4.1499999999999986</v>
      </c>
      <c r="X87" s="41">
        <f t="shared" si="9"/>
        <v>4.0800000000000018</v>
      </c>
      <c r="Y87" s="41">
        <f t="shared" si="9"/>
        <v>4.3900000000000006</v>
      </c>
      <c r="Z87" s="41">
        <f t="shared" si="9"/>
        <v>4.4399999999999977</v>
      </c>
      <c r="AA87" s="41">
        <f t="shared" si="9"/>
        <v>4.5</v>
      </c>
      <c r="AB87" s="42">
        <f t="shared" si="9"/>
        <v>4.4700000000000024</v>
      </c>
    </row>
    <row r="88" spans="2:28" ht="16.8" thickTop="1" thickBot="1" x14ac:dyDescent="0.35">
      <c r="B88" s="43" t="str">
        <f t="shared" si="4"/>
        <v>15.10.2021</v>
      </c>
      <c r="C88" s="47">
        <f t="shared" si="5"/>
        <v>102.66999999999999</v>
      </c>
      <c r="D88" s="48">
        <f t="shared" si="6"/>
        <v>-1.5700000000000003</v>
      </c>
      <c r="E88" s="53">
        <f t="shared" si="9"/>
        <v>4.5500000000000007</v>
      </c>
      <c r="F88" s="41">
        <f t="shared" si="9"/>
        <v>4.4800000000000004</v>
      </c>
      <c r="G88" s="41">
        <f t="shared" si="9"/>
        <v>4.379999999999999</v>
      </c>
      <c r="H88" s="41">
        <f t="shared" si="9"/>
        <v>3.9600000000000009</v>
      </c>
      <c r="I88" s="41">
        <f t="shared" si="9"/>
        <v>3.7100000000000009</v>
      </c>
      <c r="J88" s="41">
        <f t="shared" si="9"/>
        <v>-1.5700000000000003</v>
      </c>
      <c r="K88" s="41">
        <f t="shared" si="9"/>
        <v>4.5599999999999987</v>
      </c>
      <c r="L88" s="41">
        <f t="shared" si="9"/>
        <v>4.5499999999999972</v>
      </c>
      <c r="M88" s="41">
        <f t="shared" si="9"/>
        <v>4.5299999999999976</v>
      </c>
      <c r="N88" s="41">
        <f t="shared" si="9"/>
        <v>4.5399999999999991</v>
      </c>
      <c r="O88" s="41">
        <f t="shared" si="9"/>
        <v>4.5199999999999996</v>
      </c>
      <c r="P88" s="41">
        <f t="shared" si="9"/>
        <v>4.509999999999998</v>
      </c>
      <c r="Q88" s="41">
        <f t="shared" si="9"/>
        <v>4.5399999999999991</v>
      </c>
      <c r="R88" s="41">
        <f t="shared" si="9"/>
        <v>4.5199999999999996</v>
      </c>
      <c r="S88" s="41">
        <f t="shared" si="9"/>
        <v>4.5399999999999991</v>
      </c>
      <c r="T88" s="41">
        <f t="shared" si="9"/>
        <v>4.5399999999999991</v>
      </c>
      <c r="U88" s="41">
        <f t="shared" si="9"/>
        <v>4.5500000000000007</v>
      </c>
      <c r="V88" s="41">
        <f t="shared" si="9"/>
        <v>4.5500000000000007</v>
      </c>
      <c r="W88" s="41">
        <f t="shared" si="9"/>
        <v>4.5599999999999987</v>
      </c>
      <c r="X88" s="41">
        <f t="shared" si="9"/>
        <v>4.5100000000000016</v>
      </c>
      <c r="Y88" s="41">
        <f t="shared" si="9"/>
        <v>4.4599999999999973</v>
      </c>
      <c r="Z88" s="41">
        <f t="shared" si="9"/>
        <v>4.5100000000000016</v>
      </c>
      <c r="AA88" s="41">
        <f t="shared" si="9"/>
        <v>4.5500000000000007</v>
      </c>
      <c r="AB88" s="42">
        <f t="shared" si="9"/>
        <v>4.5500000000000007</v>
      </c>
    </row>
    <row r="89" spans="2:28" ht="16.8" thickTop="1" thickBot="1" x14ac:dyDescent="0.35">
      <c r="B89" s="43" t="str">
        <f t="shared" si="4"/>
        <v>16.10.2021</v>
      </c>
      <c r="C89" s="47">
        <f t="shared" si="5"/>
        <v>91.47999999999999</v>
      </c>
      <c r="D89" s="48">
        <f t="shared" si="6"/>
        <v>-8.8000000000000007</v>
      </c>
      <c r="E89" s="53">
        <f t="shared" si="9"/>
        <v>4.5399999999999991</v>
      </c>
      <c r="F89" s="41">
        <f t="shared" si="9"/>
        <v>4.4800000000000004</v>
      </c>
      <c r="G89" s="41">
        <f t="shared" si="9"/>
        <v>4.3599999999999994</v>
      </c>
      <c r="H89" s="41">
        <f t="shared" si="9"/>
        <v>0.66000000000000014</v>
      </c>
      <c r="I89" s="41">
        <f t="shared" si="9"/>
        <v>-3.08</v>
      </c>
      <c r="J89" s="41">
        <f t="shared" si="9"/>
        <v>-5.7200000000000006</v>
      </c>
      <c r="K89" s="41">
        <f t="shared" si="9"/>
        <v>2.8000000000000007</v>
      </c>
      <c r="L89" s="41">
        <f t="shared" si="9"/>
        <v>2.6499999999999986</v>
      </c>
      <c r="M89" s="41">
        <f t="shared" si="9"/>
        <v>4.240000000000002</v>
      </c>
      <c r="N89" s="41">
        <f t="shared" si="9"/>
        <v>4.4899999999999984</v>
      </c>
      <c r="O89" s="41">
        <f t="shared" si="9"/>
        <v>4.509999999999998</v>
      </c>
      <c r="P89" s="41">
        <f t="shared" si="9"/>
        <v>4.5500000000000007</v>
      </c>
      <c r="Q89" s="41">
        <f t="shared" si="9"/>
        <v>4.509999999999998</v>
      </c>
      <c r="R89" s="41">
        <f t="shared" si="9"/>
        <v>4.5100000000000016</v>
      </c>
      <c r="S89" s="41">
        <f t="shared" si="9"/>
        <v>4.5199999999999996</v>
      </c>
      <c r="T89" s="41">
        <f t="shared" si="9"/>
        <v>4.5399999999999991</v>
      </c>
      <c r="U89" s="41">
        <f t="shared" si="9"/>
        <v>4.5599999999999987</v>
      </c>
      <c r="V89" s="41">
        <f t="shared" si="9"/>
        <v>4.57</v>
      </c>
      <c r="W89" s="41">
        <f t="shared" si="9"/>
        <v>4.5799999999999983</v>
      </c>
      <c r="X89" s="41">
        <f t="shared" si="9"/>
        <v>4.4499999999999993</v>
      </c>
      <c r="Y89" s="41">
        <f t="shared" si="9"/>
        <v>4.4499999999999993</v>
      </c>
      <c r="Z89" s="41">
        <f t="shared" si="9"/>
        <v>4.5299999999999976</v>
      </c>
      <c r="AA89" s="41">
        <f t="shared" si="9"/>
        <v>4.509999999999998</v>
      </c>
      <c r="AB89" s="42">
        <f t="shared" si="9"/>
        <v>4.4699999999999989</v>
      </c>
    </row>
    <row r="90" spans="2:28" ht="16.8" thickTop="1" thickBot="1" x14ac:dyDescent="0.35">
      <c r="B90" s="43" t="str">
        <f t="shared" si="4"/>
        <v>17.10.2021</v>
      </c>
      <c r="C90" s="47">
        <f t="shared" si="5"/>
        <v>57.910000000000004</v>
      </c>
      <c r="D90" s="48">
        <f t="shared" si="6"/>
        <v>-46.429999999999993</v>
      </c>
      <c r="E90" s="53">
        <f t="shared" si="9"/>
        <v>4.5499999999999972</v>
      </c>
      <c r="F90" s="41">
        <f t="shared" si="9"/>
        <v>4.5699999999999967</v>
      </c>
      <c r="G90" s="41">
        <f t="shared" si="9"/>
        <v>-7.2899999999999991</v>
      </c>
      <c r="H90" s="41">
        <f t="shared" si="9"/>
        <v>-3.9700000000000006</v>
      </c>
      <c r="I90" s="41">
        <f t="shared" si="9"/>
        <v>-4</v>
      </c>
      <c r="J90" s="41">
        <f t="shared" si="9"/>
        <v>-4</v>
      </c>
      <c r="K90" s="41">
        <f t="shared" si="9"/>
        <v>-9</v>
      </c>
      <c r="L90" s="41">
        <f t="shared" si="9"/>
        <v>-8.9700000000000006</v>
      </c>
      <c r="M90" s="41">
        <f t="shared" si="9"/>
        <v>-6.57</v>
      </c>
      <c r="N90" s="41">
        <f t="shared" si="9"/>
        <v>4.1900000000000013</v>
      </c>
      <c r="O90" s="41">
        <f t="shared" si="9"/>
        <v>-0.77999999999999936</v>
      </c>
      <c r="P90" s="41">
        <f t="shared" si="9"/>
        <v>-0.98999999999999844</v>
      </c>
      <c r="Q90" s="41">
        <f t="shared" si="9"/>
        <v>2.620000000000001</v>
      </c>
      <c r="R90" s="41">
        <f t="shared" si="9"/>
        <v>4.4499999999999993</v>
      </c>
      <c r="S90" s="41">
        <f t="shared" si="9"/>
        <v>4.4399999999999977</v>
      </c>
      <c r="T90" s="41">
        <f t="shared" si="9"/>
        <v>4.3099999999999987</v>
      </c>
      <c r="U90" s="41">
        <f t="shared" si="9"/>
        <v>4.4899999999999984</v>
      </c>
      <c r="V90" s="41">
        <f t="shared" si="9"/>
        <v>1.2100000000000009</v>
      </c>
      <c r="W90" s="41">
        <f t="shared" si="9"/>
        <v>-0.85999999999999943</v>
      </c>
      <c r="X90" s="41">
        <f t="shared" si="9"/>
        <v>4.6300000000000026</v>
      </c>
      <c r="Y90" s="41">
        <f t="shared" si="9"/>
        <v>4.6400000000000006</v>
      </c>
      <c r="Z90" s="41">
        <f t="shared" si="9"/>
        <v>4.620000000000001</v>
      </c>
      <c r="AA90" s="41">
        <f t="shared" si="9"/>
        <v>4.620000000000001</v>
      </c>
      <c r="AB90" s="42">
        <f t="shared" si="9"/>
        <v>4.57</v>
      </c>
    </row>
    <row r="91" spans="2:28" ht="16.8" thickTop="1" thickBot="1" x14ac:dyDescent="0.35">
      <c r="B91" s="43" t="str">
        <f t="shared" si="4"/>
        <v>18.10.2021</v>
      </c>
      <c r="C91" s="47">
        <f t="shared" si="5"/>
        <v>49.05</v>
      </c>
      <c r="D91" s="48">
        <f t="shared" si="6"/>
        <v>-55.32</v>
      </c>
      <c r="E91" s="53">
        <f t="shared" si="9"/>
        <v>-4.5600000000000005</v>
      </c>
      <c r="F91" s="41">
        <f t="shared" si="9"/>
        <v>-4</v>
      </c>
      <c r="G91" s="41">
        <f t="shared" si="9"/>
        <v>0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-8.9700000000000006</v>
      </c>
      <c r="L91" s="41">
        <f t="shared" si="9"/>
        <v>3.8900000000000006</v>
      </c>
      <c r="M91" s="41">
        <f t="shared" si="9"/>
        <v>4.6900000000000013</v>
      </c>
      <c r="N91" s="41">
        <f t="shared" si="9"/>
        <v>4.6400000000000006</v>
      </c>
      <c r="O91" s="41">
        <f t="shared" si="9"/>
        <v>3.7099999999999973</v>
      </c>
      <c r="P91" s="41">
        <f t="shared" si="9"/>
        <v>2.2300000000000004</v>
      </c>
      <c r="Q91" s="41">
        <f t="shared" si="9"/>
        <v>-5.4099999999999984</v>
      </c>
      <c r="R91" s="41">
        <f t="shared" si="9"/>
        <v>-8.93</v>
      </c>
      <c r="S91" s="41">
        <f t="shared" si="9"/>
        <v>-8.8800000000000008</v>
      </c>
      <c r="T91" s="41">
        <f t="shared" si="9"/>
        <v>-5.8299999999999983</v>
      </c>
      <c r="U91" s="41">
        <f t="shared" si="9"/>
        <v>-8.74</v>
      </c>
      <c r="V91" s="41">
        <f t="shared" si="9"/>
        <v>2.1799999999999997</v>
      </c>
      <c r="W91" s="41">
        <f t="shared" si="9"/>
        <v>4.7099999999999973</v>
      </c>
      <c r="X91" s="41">
        <f t="shared" si="9"/>
        <v>4.639999999999997</v>
      </c>
      <c r="Y91" s="41">
        <f t="shared" si="9"/>
        <v>4.4899999999999984</v>
      </c>
      <c r="Z91" s="41">
        <f t="shared" si="9"/>
        <v>4.620000000000001</v>
      </c>
      <c r="AA91" s="41">
        <f t="shared" si="9"/>
        <v>4.6400000000000006</v>
      </c>
      <c r="AB91" s="42">
        <f t="shared" si="9"/>
        <v>4.6099999999999994</v>
      </c>
    </row>
    <row r="92" spans="2:28" ht="16.8" thickTop="1" thickBot="1" x14ac:dyDescent="0.35">
      <c r="B92" s="43" t="str">
        <f t="shared" si="4"/>
        <v>19.10.2021</v>
      </c>
      <c r="C92" s="47">
        <f t="shared" si="5"/>
        <v>76.25</v>
      </c>
      <c r="D92" s="48">
        <f t="shared" si="6"/>
        <v>-1.0599999999999987</v>
      </c>
      <c r="E92" s="53">
        <f t="shared" si="9"/>
        <v>4.629999999999999</v>
      </c>
      <c r="F92" s="41">
        <f t="shared" si="9"/>
        <v>3.120000000000001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-1.0599999999999987</v>
      </c>
      <c r="L92" s="41">
        <f t="shared" si="9"/>
        <v>4.5100000000000016</v>
      </c>
      <c r="M92" s="41">
        <f t="shared" si="9"/>
        <v>4.43</v>
      </c>
      <c r="N92" s="41">
        <f t="shared" si="9"/>
        <v>4.43</v>
      </c>
      <c r="O92" s="41">
        <f t="shared" si="9"/>
        <v>4.4399999999999977</v>
      </c>
      <c r="P92" s="41">
        <f t="shared" si="9"/>
        <v>4.4399999999999977</v>
      </c>
      <c r="Q92" s="41">
        <f t="shared" si="9"/>
        <v>4.4199999999999982</v>
      </c>
      <c r="R92" s="41">
        <f t="shared" si="9"/>
        <v>4.41</v>
      </c>
      <c r="S92" s="41">
        <f t="shared" si="9"/>
        <v>3.9400000000000013</v>
      </c>
      <c r="T92" s="41">
        <f t="shared" si="9"/>
        <v>4.43</v>
      </c>
      <c r="U92" s="41">
        <f t="shared" si="9"/>
        <v>0.40000000000000213</v>
      </c>
      <c r="V92" s="41">
        <f t="shared" si="9"/>
        <v>1.8300000000000018</v>
      </c>
      <c r="W92" s="41">
        <f t="shared" si="9"/>
        <v>4.4600000000000009</v>
      </c>
      <c r="X92" s="41">
        <f t="shared" si="9"/>
        <v>4.4399999999999977</v>
      </c>
      <c r="Y92" s="41">
        <f t="shared" si="9"/>
        <v>4.4599999999999973</v>
      </c>
      <c r="Z92" s="41">
        <f t="shared" si="9"/>
        <v>4.4499999999999993</v>
      </c>
      <c r="AA92" s="41">
        <f t="shared" si="9"/>
        <v>4.5199999999999996</v>
      </c>
      <c r="AB92" s="42">
        <f t="shared" si="9"/>
        <v>4.490000000000002</v>
      </c>
    </row>
    <row r="93" spans="2:28" ht="16.8" thickTop="1" thickBot="1" x14ac:dyDescent="0.35">
      <c r="B93" s="43" t="str">
        <f t="shared" si="4"/>
        <v>20.10.2021</v>
      </c>
      <c r="C93" s="47">
        <f t="shared" si="5"/>
        <v>94.919999999999987</v>
      </c>
      <c r="D93" s="48">
        <f t="shared" si="6"/>
        <v>0</v>
      </c>
      <c r="E93" s="53">
        <f t="shared" si="9"/>
        <v>4.4700000000000024</v>
      </c>
      <c r="F93" s="41">
        <f t="shared" si="9"/>
        <v>4.25</v>
      </c>
      <c r="G93" s="41">
        <f t="shared" si="9"/>
        <v>3.6400000000000006</v>
      </c>
      <c r="H93" s="41">
        <f t="shared" si="9"/>
        <v>0</v>
      </c>
      <c r="I93" s="41">
        <f t="shared" si="9"/>
        <v>0</v>
      </c>
      <c r="J93" s="41">
        <f t="shared" si="9"/>
        <v>3.59</v>
      </c>
      <c r="K93" s="41">
        <f t="shared" si="9"/>
        <v>2.3999999999999986</v>
      </c>
      <c r="L93" s="41">
        <f t="shared" si="9"/>
        <v>4.5600000000000023</v>
      </c>
      <c r="M93" s="41">
        <f t="shared" si="9"/>
        <v>4.5199999999999996</v>
      </c>
      <c r="N93" s="41">
        <f t="shared" si="9"/>
        <v>4.4499999999999993</v>
      </c>
      <c r="O93" s="41">
        <f t="shared" si="9"/>
        <v>4.4499999999999993</v>
      </c>
      <c r="P93" s="41">
        <f t="shared" si="9"/>
        <v>4.4699999999999989</v>
      </c>
      <c r="Q93" s="41">
        <f t="shared" si="9"/>
        <v>4.4899999999999984</v>
      </c>
      <c r="R93" s="41">
        <f t="shared" si="9"/>
        <v>4.4899999999999984</v>
      </c>
      <c r="S93" s="41">
        <f t="shared" si="9"/>
        <v>4.509999999999998</v>
      </c>
      <c r="T93" s="41">
        <f t="shared" si="9"/>
        <v>4.5300000000000011</v>
      </c>
      <c r="U93" s="41">
        <f t="shared" si="9"/>
        <v>4.5299999999999976</v>
      </c>
      <c r="V93" s="41">
        <f t="shared" si="9"/>
        <v>4.4699999999999989</v>
      </c>
      <c r="W93" s="41">
        <f t="shared" si="9"/>
        <v>4.57</v>
      </c>
      <c r="X93" s="41">
        <f t="shared" si="9"/>
        <v>4.4800000000000004</v>
      </c>
      <c r="Y93" s="41">
        <f t="shared" si="9"/>
        <v>4.5100000000000016</v>
      </c>
      <c r="Z93" s="41">
        <f t="shared" si="9"/>
        <v>4.5399999999999991</v>
      </c>
      <c r="AA93" s="41">
        <f t="shared" si="9"/>
        <v>4.5499999999999972</v>
      </c>
      <c r="AB93" s="42">
        <f t="shared" si="9"/>
        <v>4.4499999999999993</v>
      </c>
    </row>
    <row r="94" spans="2:28" ht="16.8" thickTop="1" thickBot="1" x14ac:dyDescent="0.35">
      <c r="B94" s="43" t="str">
        <f t="shared" si="4"/>
        <v>21.10.2021</v>
      </c>
      <c r="C94" s="47">
        <f t="shared" si="5"/>
        <v>97.92999999999995</v>
      </c>
      <c r="D94" s="48">
        <f t="shared" si="6"/>
        <v>0</v>
      </c>
      <c r="E94" s="53">
        <f t="shared" si="9"/>
        <v>4.5599999999999987</v>
      </c>
      <c r="F94" s="41">
        <f t="shared" si="9"/>
        <v>4.3299999999999983</v>
      </c>
      <c r="G94" s="41">
        <f t="shared" si="9"/>
        <v>3.9699999999999989</v>
      </c>
      <c r="H94" s="41">
        <f t="shared" si="9"/>
        <v>0</v>
      </c>
      <c r="I94" s="41">
        <f t="shared" si="9"/>
        <v>0</v>
      </c>
      <c r="J94" s="41">
        <f t="shared" si="9"/>
        <v>3.66</v>
      </c>
      <c r="K94" s="41">
        <f t="shared" si="9"/>
        <v>4.0600000000000023</v>
      </c>
      <c r="L94" s="41">
        <f t="shared" si="9"/>
        <v>4.59</v>
      </c>
      <c r="M94" s="41">
        <f t="shared" si="9"/>
        <v>4.59</v>
      </c>
      <c r="N94" s="41">
        <f t="shared" si="9"/>
        <v>4.4899999999999984</v>
      </c>
      <c r="O94" s="41">
        <f t="shared" si="9"/>
        <v>4.57</v>
      </c>
      <c r="P94" s="41">
        <f t="shared" si="9"/>
        <v>4.4199999999999982</v>
      </c>
      <c r="Q94" s="41">
        <f t="shared" si="9"/>
        <v>4.5299999999999976</v>
      </c>
      <c r="R94" s="41">
        <f t="shared" si="9"/>
        <v>4.5599999999999987</v>
      </c>
      <c r="S94" s="41">
        <f t="shared" si="9"/>
        <v>4.5399999999999991</v>
      </c>
      <c r="T94" s="41">
        <f t="shared" si="9"/>
        <v>4.57</v>
      </c>
      <c r="U94" s="41">
        <f t="shared" si="9"/>
        <v>4.57</v>
      </c>
      <c r="V94" s="41">
        <f t="shared" si="9"/>
        <v>4.5599999999999987</v>
      </c>
      <c r="W94" s="41">
        <f t="shared" si="9"/>
        <v>4.57</v>
      </c>
      <c r="X94" s="41">
        <f t="shared" si="9"/>
        <v>4.57</v>
      </c>
      <c r="Y94" s="41">
        <f t="shared" si="9"/>
        <v>4.5699999999999967</v>
      </c>
      <c r="Z94" s="41">
        <f t="shared" si="9"/>
        <v>4.5399999999999991</v>
      </c>
      <c r="AA94" s="41">
        <f t="shared" si="9"/>
        <v>4.57</v>
      </c>
      <c r="AB94" s="42">
        <f t="shared" si="9"/>
        <v>4.5399999999999991</v>
      </c>
    </row>
    <row r="95" spans="2:28" ht="16.8" thickTop="1" thickBot="1" x14ac:dyDescent="0.35">
      <c r="B95" s="43" t="str">
        <f t="shared" si="4"/>
        <v>22.10.2021</v>
      </c>
      <c r="C95" s="47">
        <f t="shared" si="5"/>
        <v>104.82</v>
      </c>
      <c r="D95" s="48">
        <f t="shared" si="6"/>
        <v>0</v>
      </c>
      <c r="E95" s="53">
        <f t="shared" si="9"/>
        <v>4.57</v>
      </c>
      <c r="F95" s="41">
        <f t="shared" si="9"/>
        <v>4.5499999999999972</v>
      </c>
      <c r="G95" s="41">
        <f t="shared" si="9"/>
        <v>4.4399999999999977</v>
      </c>
      <c r="H95" s="41">
        <f t="shared" si="9"/>
        <v>3.9400000000000013</v>
      </c>
      <c r="I95" s="41">
        <f t="shared" si="9"/>
        <v>3.9699999999999989</v>
      </c>
      <c r="J95" s="41">
        <f t="shared" si="9"/>
        <v>3.9200000000000017</v>
      </c>
      <c r="K95" s="41">
        <f t="shared" si="9"/>
        <v>4</v>
      </c>
      <c r="L95" s="41">
        <f t="shared" si="9"/>
        <v>2.9800000000000004</v>
      </c>
      <c r="M95" s="41">
        <f t="shared" si="9"/>
        <v>4.5500000000000007</v>
      </c>
      <c r="N95" s="41">
        <f t="shared" si="9"/>
        <v>4.5199999999999996</v>
      </c>
      <c r="O95" s="41">
        <f t="shared" si="9"/>
        <v>4.5199999999999996</v>
      </c>
      <c r="P95" s="41">
        <f t="shared" si="9"/>
        <v>4.5199999999999996</v>
      </c>
      <c r="Q95" s="41">
        <f t="shared" si="9"/>
        <v>4.5300000000000011</v>
      </c>
      <c r="R95" s="41">
        <f t="shared" si="9"/>
        <v>4.5599999999999987</v>
      </c>
      <c r="S95" s="41">
        <f t="shared" si="9"/>
        <v>4.5100000000000016</v>
      </c>
      <c r="T95" s="41">
        <f t="shared" si="9"/>
        <v>4.5299999999999976</v>
      </c>
      <c r="U95" s="41">
        <f t="shared" si="9"/>
        <v>4.5599999999999987</v>
      </c>
      <c r="V95" s="41">
        <f t="shared" si="9"/>
        <v>4.5599999999999987</v>
      </c>
      <c r="W95" s="41">
        <f t="shared" si="9"/>
        <v>4.5599999999999987</v>
      </c>
      <c r="X95" s="41">
        <f t="shared" si="9"/>
        <v>4.4599999999999973</v>
      </c>
      <c r="Y95" s="41">
        <f t="shared" si="9"/>
        <v>4.490000000000002</v>
      </c>
      <c r="Z95" s="41">
        <f t="shared" si="9"/>
        <v>4.5399999999999991</v>
      </c>
      <c r="AA95" s="41">
        <f t="shared" si="9"/>
        <v>4.5500000000000007</v>
      </c>
      <c r="AB95" s="42">
        <f t="shared" si="9"/>
        <v>4.4899999999999984</v>
      </c>
    </row>
    <row r="96" spans="2:28" ht="16.8" thickTop="1" thickBot="1" x14ac:dyDescent="0.35">
      <c r="B96" s="43" t="str">
        <f t="shared" si="4"/>
        <v>23.10.2021</v>
      </c>
      <c r="C96" s="47">
        <f t="shared" si="5"/>
        <v>107.87999999999997</v>
      </c>
      <c r="D96" s="48">
        <f t="shared" si="6"/>
        <v>0</v>
      </c>
      <c r="E96" s="53">
        <f t="shared" si="9"/>
        <v>4.5100000000000016</v>
      </c>
      <c r="F96" s="41">
        <f t="shared" si="9"/>
        <v>4.4699999999999989</v>
      </c>
      <c r="G96" s="41">
        <f t="shared" si="9"/>
        <v>4.5100000000000016</v>
      </c>
      <c r="H96" s="41">
        <f t="shared" si="9"/>
        <v>4.5</v>
      </c>
      <c r="I96" s="41">
        <f t="shared" si="9"/>
        <v>4.4899999999999984</v>
      </c>
      <c r="J96" s="41">
        <f t="shared" si="9"/>
        <v>4.4600000000000009</v>
      </c>
      <c r="K96" s="41">
        <f t="shared" si="9"/>
        <v>4.4600000000000009</v>
      </c>
      <c r="L96" s="41">
        <f t="shared" si="9"/>
        <v>4.5299999999999976</v>
      </c>
      <c r="M96" s="41">
        <f t="shared" si="9"/>
        <v>4.5599999999999987</v>
      </c>
      <c r="N96" s="41">
        <f t="shared" si="9"/>
        <v>4.4899999999999984</v>
      </c>
      <c r="O96" s="41">
        <f t="shared" si="9"/>
        <v>4.4899999999999984</v>
      </c>
      <c r="P96" s="41">
        <f t="shared" si="9"/>
        <v>4.5399999999999991</v>
      </c>
      <c r="Q96" s="41">
        <f t="shared" si="9"/>
        <v>4.5499999999999972</v>
      </c>
      <c r="R96" s="41">
        <f t="shared" si="9"/>
        <v>4.5399999999999991</v>
      </c>
      <c r="S96" s="41">
        <f t="shared" si="9"/>
        <v>4.5199999999999996</v>
      </c>
      <c r="T96" s="41">
        <f t="shared" ref="T96:AB96" si="10">T26+T61</f>
        <v>4.5299999999999976</v>
      </c>
      <c r="U96" s="41">
        <f t="shared" si="10"/>
        <v>4.4899999999999984</v>
      </c>
      <c r="V96" s="41">
        <f t="shared" si="10"/>
        <v>4.5300000000000011</v>
      </c>
      <c r="W96" s="41">
        <f t="shared" si="10"/>
        <v>4.5599999999999987</v>
      </c>
      <c r="X96" s="41">
        <f t="shared" si="10"/>
        <v>4.389999999999997</v>
      </c>
      <c r="Y96" s="41">
        <f t="shared" si="10"/>
        <v>4.4199999999999982</v>
      </c>
      <c r="Z96" s="41">
        <f t="shared" si="10"/>
        <v>4.43</v>
      </c>
      <c r="AA96" s="41">
        <f t="shared" si="10"/>
        <v>4.4499999999999993</v>
      </c>
      <c r="AB96" s="42">
        <f t="shared" si="10"/>
        <v>4.4599999999999973</v>
      </c>
    </row>
    <row r="97" spans="2:28" ht="16.8" thickTop="1" thickBot="1" x14ac:dyDescent="0.35">
      <c r="B97" s="43" t="str">
        <f t="shared" si="4"/>
        <v>24.10.2021</v>
      </c>
      <c r="C97" s="47">
        <f t="shared" si="5"/>
        <v>106.94000000000001</v>
      </c>
      <c r="D97" s="48">
        <f t="shared" si="6"/>
        <v>0</v>
      </c>
      <c r="E97" s="53">
        <f t="shared" ref="E97:AB104" si="11">E27+E62</f>
        <v>4.4400000000000013</v>
      </c>
      <c r="F97" s="41">
        <f t="shared" si="11"/>
        <v>4.5</v>
      </c>
      <c r="G97" s="41">
        <f t="shared" si="11"/>
        <v>4.4600000000000009</v>
      </c>
      <c r="H97" s="41">
        <f t="shared" si="11"/>
        <v>4.4699999999999989</v>
      </c>
      <c r="I97" s="41">
        <f t="shared" si="11"/>
        <v>4.4400000000000013</v>
      </c>
      <c r="J97" s="41">
        <f t="shared" si="11"/>
        <v>4.4499999999999993</v>
      </c>
      <c r="K97" s="41">
        <f t="shared" si="11"/>
        <v>4.4400000000000013</v>
      </c>
      <c r="L97" s="41">
        <f t="shared" si="11"/>
        <v>4.4199999999999982</v>
      </c>
      <c r="M97" s="41">
        <f t="shared" si="11"/>
        <v>4.4499999999999993</v>
      </c>
      <c r="N97" s="41">
        <f t="shared" si="11"/>
        <v>4.4199999999999982</v>
      </c>
      <c r="O97" s="41">
        <f t="shared" si="11"/>
        <v>4.4800000000000004</v>
      </c>
      <c r="P97" s="41">
        <f t="shared" si="11"/>
        <v>4.4600000000000009</v>
      </c>
      <c r="Q97" s="41">
        <f t="shared" si="11"/>
        <v>4.4699999999999989</v>
      </c>
      <c r="R97" s="41">
        <f t="shared" si="11"/>
        <v>4.3100000000000023</v>
      </c>
      <c r="S97" s="41">
        <f t="shared" si="11"/>
        <v>4.4199999999999982</v>
      </c>
      <c r="T97" s="41">
        <f t="shared" si="11"/>
        <v>4.4700000000000024</v>
      </c>
      <c r="U97" s="41">
        <f t="shared" si="11"/>
        <v>4.5199999999999996</v>
      </c>
      <c r="V97" s="41">
        <f t="shared" si="11"/>
        <v>4.43</v>
      </c>
      <c r="W97" s="41">
        <f t="shared" si="11"/>
        <v>4.5199999999999996</v>
      </c>
      <c r="X97" s="41">
        <f t="shared" si="11"/>
        <v>4.4199999999999982</v>
      </c>
      <c r="Y97" s="41">
        <f t="shared" si="11"/>
        <v>4.4800000000000004</v>
      </c>
      <c r="Z97" s="41">
        <f t="shared" si="11"/>
        <v>4.4899999999999984</v>
      </c>
      <c r="AA97" s="41">
        <f t="shared" si="11"/>
        <v>4.5</v>
      </c>
      <c r="AB97" s="42">
        <f t="shared" si="11"/>
        <v>4.4800000000000004</v>
      </c>
    </row>
    <row r="98" spans="2:28" ht="16.8" thickTop="1" thickBot="1" x14ac:dyDescent="0.35">
      <c r="B98" s="43" t="str">
        <f t="shared" si="4"/>
        <v>25.10.2021</v>
      </c>
      <c r="C98" s="47">
        <f t="shared" si="5"/>
        <v>106.88000000000002</v>
      </c>
      <c r="D98" s="48">
        <f t="shared" si="6"/>
        <v>0</v>
      </c>
      <c r="E98" s="53">
        <f t="shared" si="11"/>
        <v>4.389999999999997</v>
      </c>
      <c r="F98" s="41">
        <f t="shared" si="11"/>
        <v>4.3500000000000014</v>
      </c>
      <c r="G98" s="41">
        <f t="shared" si="11"/>
        <v>4.389999999999997</v>
      </c>
      <c r="H98" s="41">
        <f t="shared" si="11"/>
        <v>4.379999999999999</v>
      </c>
      <c r="I98" s="41">
        <f t="shared" si="11"/>
        <v>4.379999999999999</v>
      </c>
      <c r="J98" s="41">
        <f t="shared" si="11"/>
        <v>4.4399999999999977</v>
      </c>
      <c r="K98" s="41">
        <f t="shared" si="11"/>
        <v>4.5500000000000007</v>
      </c>
      <c r="L98" s="41">
        <f t="shared" si="11"/>
        <v>4.509999999999998</v>
      </c>
      <c r="M98" s="41">
        <f t="shared" si="11"/>
        <v>4.4899999999999984</v>
      </c>
      <c r="N98" s="41">
        <f t="shared" si="11"/>
        <v>4.4800000000000004</v>
      </c>
      <c r="O98" s="41">
        <f t="shared" si="11"/>
        <v>4.4699999999999989</v>
      </c>
      <c r="P98" s="41">
        <f t="shared" si="11"/>
        <v>4.5</v>
      </c>
      <c r="Q98" s="41">
        <f t="shared" si="11"/>
        <v>4.4600000000000009</v>
      </c>
      <c r="R98" s="41">
        <f t="shared" si="11"/>
        <v>4.4699999999999989</v>
      </c>
      <c r="S98" s="41">
        <f t="shared" si="11"/>
        <v>4.4600000000000009</v>
      </c>
      <c r="T98" s="41">
        <f t="shared" si="11"/>
        <v>4.4800000000000004</v>
      </c>
      <c r="U98" s="41">
        <f t="shared" si="11"/>
        <v>4.4800000000000004</v>
      </c>
      <c r="V98" s="41">
        <f t="shared" si="11"/>
        <v>4.5</v>
      </c>
      <c r="W98" s="41">
        <f t="shared" si="11"/>
        <v>4.5100000000000016</v>
      </c>
      <c r="X98" s="41">
        <f t="shared" si="11"/>
        <v>4.4300000000000033</v>
      </c>
      <c r="Y98" s="41">
        <f t="shared" si="11"/>
        <v>4.4300000000000033</v>
      </c>
      <c r="Z98" s="41">
        <f t="shared" si="11"/>
        <v>4.4600000000000009</v>
      </c>
      <c r="AA98" s="41">
        <f t="shared" si="11"/>
        <v>4.4499999999999993</v>
      </c>
      <c r="AB98" s="42">
        <f t="shared" si="11"/>
        <v>4.4200000000000017</v>
      </c>
    </row>
    <row r="99" spans="2:28" ht="16.8" thickTop="1" thickBot="1" x14ac:dyDescent="0.35">
      <c r="B99" s="43" t="str">
        <f t="shared" si="4"/>
        <v>26.10.2021</v>
      </c>
      <c r="C99" s="47">
        <f t="shared" si="5"/>
        <v>106.63000000000001</v>
      </c>
      <c r="D99" s="48">
        <f t="shared" si="6"/>
        <v>0</v>
      </c>
      <c r="E99" s="53">
        <f t="shared" si="11"/>
        <v>4.4499999999999993</v>
      </c>
      <c r="F99" s="41">
        <f t="shared" si="11"/>
        <v>4.4600000000000009</v>
      </c>
      <c r="G99" s="41">
        <f t="shared" si="11"/>
        <v>4.4600000000000009</v>
      </c>
      <c r="H99" s="41">
        <f t="shared" si="11"/>
        <v>4.41</v>
      </c>
      <c r="I99" s="41">
        <f t="shared" si="11"/>
        <v>4.43</v>
      </c>
      <c r="J99" s="41">
        <f t="shared" si="11"/>
        <v>4.3900000000000006</v>
      </c>
      <c r="K99" s="41">
        <f t="shared" si="11"/>
        <v>4.4799999999999969</v>
      </c>
      <c r="L99" s="41">
        <f t="shared" si="11"/>
        <v>4.5100000000000016</v>
      </c>
      <c r="M99" s="41">
        <f t="shared" si="11"/>
        <v>4.4700000000000024</v>
      </c>
      <c r="N99" s="41">
        <f t="shared" si="11"/>
        <v>4.4400000000000013</v>
      </c>
      <c r="O99" s="41">
        <f t="shared" si="11"/>
        <v>4.43</v>
      </c>
      <c r="P99" s="41">
        <f t="shared" si="11"/>
        <v>4.41</v>
      </c>
      <c r="Q99" s="41">
        <f t="shared" si="11"/>
        <v>4.41</v>
      </c>
      <c r="R99" s="41">
        <f t="shared" si="11"/>
        <v>4.3999999999999986</v>
      </c>
      <c r="S99" s="41">
        <f t="shared" si="11"/>
        <v>4.4800000000000004</v>
      </c>
      <c r="T99" s="41">
        <f t="shared" si="11"/>
        <v>4.41</v>
      </c>
      <c r="U99" s="41">
        <f t="shared" si="11"/>
        <v>4.41</v>
      </c>
      <c r="V99" s="41">
        <f t="shared" si="11"/>
        <v>4.4800000000000004</v>
      </c>
      <c r="W99" s="41">
        <f t="shared" si="11"/>
        <v>4.5100000000000016</v>
      </c>
      <c r="X99" s="41">
        <f t="shared" si="11"/>
        <v>4.4300000000000033</v>
      </c>
      <c r="Y99" s="41">
        <f t="shared" si="11"/>
        <v>4.4400000000000013</v>
      </c>
      <c r="Z99" s="41">
        <f t="shared" si="11"/>
        <v>4.4499999999999993</v>
      </c>
      <c r="AA99" s="41">
        <f t="shared" si="11"/>
        <v>4.4700000000000024</v>
      </c>
      <c r="AB99" s="42">
        <f t="shared" si="11"/>
        <v>4.4000000000000021</v>
      </c>
    </row>
    <row r="100" spans="2:28" ht="16.8" thickTop="1" thickBot="1" x14ac:dyDescent="0.35">
      <c r="B100" s="43" t="str">
        <f t="shared" si="4"/>
        <v>27.10.2021</v>
      </c>
      <c r="C100" s="47">
        <f t="shared" si="5"/>
        <v>96.169999999999987</v>
      </c>
      <c r="D100" s="48">
        <f t="shared" si="6"/>
        <v>0</v>
      </c>
      <c r="E100" s="53">
        <f t="shared" si="11"/>
        <v>4.4400000000000013</v>
      </c>
      <c r="F100" s="41">
        <f t="shared" si="11"/>
        <v>4.3099999999999987</v>
      </c>
      <c r="G100" s="41">
        <f t="shared" si="11"/>
        <v>3.8299999999999983</v>
      </c>
      <c r="H100" s="41">
        <f t="shared" si="11"/>
        <v>0</v>
      </c>
      <c r="I100" s="41">
        <f t="shared" si="11"/>
        <v>0</v>
      </c>
      <c r="J100" s="41">
        <f t="shared" si="11"/>
        <v>3.620000000000001</v>
      </c>
      <c r="K100" s="41">
        <f t="shared" si="11"/>
        <v>4.490000000000002</v>
      </c>
      <c r="L100" s="41">
        <f t="shared" si="11"/>
        <v>4.4800000000000004</v>
      </c>
      <c r="M100" s="41">
        <f t="shared" si="11"/>
        <v>4.4199999999999982</v>
      </c>
      <c r="N100" s="41">
        <f t="shared" si="11"/>
        <v>4.43</v>
      </c>
      <c r="O100" s="41">
        <f t="shared" si="11"/>
        <v>4.3800000000000026</v>
      </c>
      <c r="P100" s="41">
        <f t="shared" si="11"/>
        <v>4.4399999999999977</v>
      </c>
      <c r="Q100" s="41">
        <f t="shared" si="11"/>
        <v>4.4000000000000021</v>
      </c>
      <c r="R100" s="41">
        <f t="shared" si="11"/>
        <v>4.4400000000000013</v>
      </c>
      <c r="S100" s="41">
        <f t="shared" si="11"/>
        <v>4.4200000000000017</v>
      </c>
      <c r="T100" s="41">
        <f t="shared" si="11"/>
        <v>4.4500000000000028</v>
      </c>
      <c r="U100" s="41">
        <f t="shared" si="11"/>
        <v>4.4600000000000009</v>
      </c>
      <c r="V100" s="41">
        <f t="shared" si="11"/>
        <v>4.4800000000000004</v>
      </c>
      <c r="W100" s="41">
        <f t="shared" si="11"/>
        <v>4.4600000000000009</v>
      </c>
      <c r="X100" s="41">
        <f t="shared" si="11"/>
        <v>4.43</v>
      </c>
      <c r="Y100" s="41">
        <f t="shared" si="11"/>
        <v>4.4400000000000013</v>
      </c>
      <c r="Z100" s="41">
        <f t="shared" si="11"/>
        <v>4.4400000000000013</v>
      </c>
      <c r="AA100" s="41">
        <f t="shared" si="11"/>
        <v>4.4800000000000004</v>
      </c>
      <c r="AB100" s="42">
        <f t="shared" si="11"/>
        <v>4.43</v>
      </c>
    </row>
    <row r="101" spans="2:28" ht="16.8" thickTop="1" thickBot="1" x14ac:dyDescent="0.35">
      <c r="B101" s="43" t="str">
        <f t="shared" si="4"/>
        <v>28.10.2021</v>
      </c>
      <c r="C101" s="47">
        <f t="shared" si="5"/>
        <v>82.68</v>
      </c>
      <c r="D101" s="48">
        <f t="shared" si="6"/>
        <v>-9.5499999999999989</v>
      </c>
      <c r="E101" s="53">
        <f t="shared" si="11"/>
        <v>4.3999999999999986</v>
      </c>
      <c r="F101" s="41">
        <f t="shared" si="11"/>
        <v>4.2899999999999991</v>
      </c>
      <c r="G101" s="41">
        <f t="shared" si="11"/>
        <v>-3.83</v>
      </c>
      <c r="H101" s="41">
        <f t="shared" si="11"/>
        <v>0</v>
      </c>
      <c r="I101" s="41">
        <f t="shared" si="11"/>
        <v>0</v>
      </c>
      <c r="J101" s="41">
        <f t="shared" si="11"/>
        <v>-3.6999999999999993</v>
      </c>
      <c r="K101" s="41">
        <f t="shared" si="11"/>
        <v>-2.0199999999999996</v>
      </c>
      <c r="L101" s="41">
        <f t="shared" si="11"/>
        <v>4.4699999999999989</v>
      </c>
      <c r="M101" s="41">
        <f t="shared" si="11"/>
        <v>4.4499999999999993</v>
      </c>
      <c r="N101" s="41">
        <f t="shared" si="11"/>
        <v>4.4400000000000013</v>
      </c>
      <c r="O101" s="41">
        <f t="shared" si="11"/>
        <v>4.4500000000000028</v>
      </c>
      <c r="P101" s="41">
        <f t="shared" si="11"/>
        <v>3.8900000000000006</v>
      </c>
      <c r="Q101" s="41">
        <f t="shared" si="11"/>
        <v>3.7899999999999991</v>
      </c>
      <c r="R101" s="41">
        <f t="shared" si="11"/>
        <v>3.870000000000001</v>
      </c>
      <c r="S101" s="41">
        <f t="shared" si="11"/>
        <v>4.4700000000000024</v>
      </c>
      <c r="T101" s="41">
        <f t="shared" si="11"/>
        <v>4.4600000000000009</v>
      </c>
      <c r="U101" s="41">
        <f t="shared" si="11"/>
        <v>4.5300000000000011</v>
      </c>
      <c r="V101" s="41">
        <f t="shared" si="11"/>
        <v>4.4800000000000004</v>
      </c>
      <c r="W101" s="41">
        <f t="shared" si="11"/>
        <v>4.4600000000000009</v>
      </c>
      <c r="X101" s="41">
        <f t="shared" si="11"/>
        <v>4.379999999999999</v>
      </c>
      <c r="Y101" s="41">
        <f t="shared" si="11"/>
        <v>4.4600000000000009</v>
      </c>
      <c r="Z101" s="41">
        <f t="shared" si="11"/>
        <v>4.4499999999999993</v>
      </c>
      <c r="AA101" s="41">
        <f t="shared" si="11"/>
        <v>4.4800000000000004</v>
      </c>
      <c r="AB101" s="42">
        <f t="shared" si="11"/>
        <v>4.4600000000000009</v>
      </c>
    </row>
    <row r="102" spans="2:28" ht="16.8" thickTop="1" thickBot="1" x14ac:dyDescent="0.35">
      <c r="B102" s="43" t="str">
        <f>B67</f>
        <v>29.10.2021</v>
      </c>
      <c r="C102" s="47">
        <f t="shared" si="5"/>
        <v>79.010000000000019</v>
      </c>
      <c r="D102" s="48">
        <f t="shared" si="6"/>
        <v>0</v>
      </c>
      <c r="E102" s="53">
        <f t="shared" si="11"/>
        <v>4.120000000000001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3.66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4.43</v>
      </c>
      <c r="N102" s="41">
        <f t="shared" si="11"/>
        <v>4.5199999999999996</v>
      </c>
      <c r="O102" s="41">
        <f t="shared" si="11"/>
        <v>4.43</v>
      </c>
      <c r="P102" s="41">
        <f t="shared" si="11"/>
        <v>4.4600000000000009</v>
      </c>
      <c r="Q102" s="41">
        <f t="shared" si="11"/>
        <v>4.43</v>
      </c>
      <c r="R102" s="41">
        <f t="shared" si="11"/>
        <v>4.4399999999999977</v>
      </c>
      <c r="S102" s="41">
        <f t="shared" si="11"/>
        <v>4.5</v>
      </c>
      <c r="T102" s="41">
        <f t="shared" si="11"/>
        <v>4.509999999999998</v>
      </c>
      <c r="U102" s="41">
        <f t="shared" si="11"/>
        <v>4.4700000000000024</v>
      </c>
      <c r="V102" s="41">
        <f t="shared" si="11"/>
        <v>4.370000000000001</v>
      </c>
      <c r="W102" s="41">
        <f t="shared" si="11"/>
        <v>4.4499999999999993</v>
      </c>
      <c r="X102" s="41">
        <f t="shared" si="11"/>
        <v>4.4200000000000017</v>
      </c>
      <c r="Y102" s="41">
        <f t="shared" si="11"/>
        <v>4.4399999999999977</v>
      </c>
      <c r="Z102" s="41">
        <f t="shared" si="11"/>
        <v>4.4600000000000009</v>
      </c>
      <c r="AA102" s="41">
        <f t="shared" si="11"/>
        <v>4.4800000000000004</v>
      </c>
      <c r="AB102" s="42">
        <f t="shared" si="11"/>
        <v>4.4200000000000017</v>
      </c>
    </row>
    <row r="103" spans="2:28" ht="16.8" thickTop="1" thickBot="1" x14ac:dyDescent="0.35">
      <c r="B103" s="43" t="str">
        <f t="shared" si="4"/>
        <v>30.10.2021</v>
      </c>
      <c r="C103" s="47">
        <f t="shared" si="5"/>
        <v>96.090000000000018</v>
      </c>
      <c r="D103" s="48">
        <f t="shared" si="6"/>
        <v>0</v>
      </c>
      <c r="E103" s="53">
        <f t="shared" si="11"/>
        <v>4.5300000000000011</v>
      </c>
      <c r="F103" s="41">
        <f t="shared" si="11"/>
        <v>4.0399999999999991</v>
      </c>
      <c r="G103" s="41">
        <f t="shared" si="11"/>
        <v>3.7699999999999996</v>
      </c>
      <c r="H103" s="41">
        <f t="shared" si="11"/>
        <v>0</v>
      </c>
      <c r="I103" s="41">
        <f t="shared" si="11"/>
        <v>0</v>
      </c>
      <c r="J103" s="41">
        <f t="shared" si="11"/>
        <v>3.6400000000000006</v>
      </c>
      <c r="K103" s="41">
        <f t="shared" si="11"/>
        <v>3.66</v>
      </c>
      <c r="L103" s="41">
        <f t="shared" si="11"/>
        <v>4.5399999999999991</v>
      </c>
      <c r="M103" s="41">
        <f t="shared" si="11"/>
        <v>4.4600000000000009</v>
      </c>
      <c r="N103" s="41">
        <f t="shared" si="11"/>
        <v>4.5399999999999991</v>
      </c>
      <c r="O103" s="41">
        <f t="shared" si="11"/>
        <v>4.5100000000000016</v>
      </c>
      <c r="P103" s="41">
        <f t="shared" si="11"/>
        <v>4.5100000000000016</v>
      </c>
      <c r="Q103" s="41">
        <f t="shared" si="11"/>
        <v>4.5399999999999991</v>
      </c>
      <c r="R103" s="41">
        <f t="shared" si="11"/>
        <v>4.490000000000002</v>
      </c>
      <c r="S103" s="41">
        <f t="shared" si="11"/>
        <v>4.5100000000000016</v>
      </c>
      <c r="T103" s="41">
        <f t="shared" si="11"/>
        <v>4.5199999999999996</v>
      </c>
      <c r="U103" s="41">
        <f t="shared" si="11"/>
        <v>4.5199999999999996</v>
      </c>
      <c r="V103" s="41">
        <f t="shared" si="11"/>
        <v>4.5100000000000016</v>
      </c>
      <c r="W103" s="41">
        <f t="shared" si="11"/>
        <v>4.5100000000000016</v>
      </c>
      <c r="X103" s="41">
        <f t="shared" si="11"/>
        <v>4.4400000000000013</v>
      </c>
      <c r="Y103" s="41">
        <f t="shared" si="11"/>
        <v>4.4800000000000004</v>
      </c>
      <c r="Z103" s="41">
        <f t="shared" si="11"/>
        <v>4.4499999999999993</v>
      </c>
      <c r="AA103" s="41">
        <f t="shared" si="11"/>
        <v>4.4700000000000024</v>
      </c>
      <c r="AB103" s="42">
        <f t="shared" si="11"/>
        <v>4.4500000000000028</v>
      </c>
    </row>
    <row r="104" spans="2:28" ht="16.2" thickTop="1" x14ac:dyDescent="0.3">
      <c r="B104" s="44" t="str">
        <f t="shared" si="4"/>
        <v>31.10.2021</v>
      </c>
      <c r="C104" s="55">
        <f t="shared" si="5"/>
        <v>0</v>
      </c>
      <c r="D104" s="56">
        <f t="shared" si="6"/>
        <v>0</v>
      </c>
      <c r="E104" s="57">
        <f t="shared" si="11"/>
        <v>0</v>
      </c>
      <c r="F104" s="58">
        <f t="shared" si="11"/>
        <v>0</v>
      </c>
      <c r="G104" s="58">
        <f t="shared" si="11"/>
        <v>0</v>
      </c>
      <c r="H104" s="58">
        <f t="shared" si="11"/>
        <v>0</v>
      </c>
      <c r="I104" s="58">
        <f t="shared" si="11"/>
        <v>0</v>
      </c>
      <c r="J104" s="58">
        <f t="shared" si="11"/>
        <v>0</v>
      </c>
      <c r="K104" s="58">
        <f t="shared" si="11"/>
        <v>0</v>
      </c>
      <c r="L104" s="58">
        <f t="shared" si="11"/>
        <v>0</v>
      </c>
      <c r="M104" s="58">
        <f t="shared" si="11"/>
        <v>0</v>
      </c>
      <c r="N104" s="58">
        <f t="shared" si="11"/>
        <v>0</v>
      </c>
      <c r="O104" s="58">
        <f t="shared" si="11"/>
        <v>0</v>
      </c>
      <c r="P104" s="58">
        <f t="shared" si="11"/>
        <v>0</v>
      </c>
      <c r="Q104" s="58">
        <f t="shared" si="11"/>
        <v>0</v>
      </c>
      <c r="R104" s="58">
        <f t="shared" si="11"/>
        <v>0</v>
      </c>
      <c r="S104" s="58">
        <f t="shared" si="11"/>
        <v>0</v>
      </c>
      <c r="T104" s="58">
        <f t="shared" si="11"/>
        <v>0</v>
      </c>
      <c r="U104" s="58">
        <f t="shared" si="11"/>
        <v>0</v>
      </c>
      <c r="V104" s="58">
        <f t="shared" si="11"/>
        <v>0</v>
      </c>
      <c r="W104" s="58">
        <f t="shared" si="11"/>
        <v>0</v>
      </c>
      <c r="X104" s="58">
        <f t="shared" si="11"/>
        <v>0</v>
      </c>
      <c r="Y104" s="58">
        <f t="shared" si="11"/>
        <v>0</v>
      </c>
      <c r="Z104" s="58">
        <f t="shared" si="11"/>
        <v>0</v>
      </c>
      <c r="AA104" s="58">
        <f t="shared" si="11"/>
        <v>0</v>
      </c>
      <c r="AB104" s="59">
        <f t="shared" si="11"/>
        <v>0</v>
      </c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C46" zoomScale="85" zoomScaleNormal="85" workbookViewId="0">
      <selection activeCell="E69" sqref="E69:AB69"/>
    </sheetView>
  </sheetViews>
  <sheetFormatPr defaultColWidth="9.109375" defaultRowHeight="14.4" x14ac:dyDescent="0.3"/>
  <cols>
    <col min="1" max="1" width="9.109375" style="1"/>
    <col min="2" max="2" width="18.44140625" style="15" bestFit="1" customWidth="1"/>
    <col min="3" max="4" width="8.6640625" style="15" customWidth="1"/>
    <col min="5" max="28" width="8.6640625" style="1" customWidth="1"/>
    <col min="29" max="16384" width="9.109375" style="1"/>
  </cols>
  <sheetData>
    <row r="2" spans="2:28" ht="18.600000000000001" thickBot="1" x14ac:dyDescent="0.35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5">
      <c r="B3" s="78"/>
      <c r="C3" s="81"/>
      <c r="D3" s="8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6.8" thickTop="1" thickBot="1" x14ac:dyDescent="0.35">
      <c r="B4" s="39" t="str">
        <f>'Angazirana aFRR energija'!B4</f>
        <v>01.10.2021</v>
      </c>
      <c r="C4" s="75">
        <f>SUM(E4:AB4)</f>
        <v>526</v>
      </c>
      <c r="D4" s="76"/>
      <c r="E4" s="40">
        <v>20</v>
      </c>
      <c r="F4" s="41">
        <v>40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6</v>
      </c>
      <c r="M4" s="41">
        <v>40</v>
      </c>
      <c r="N4" s="41">
        <v>40</v>
      </c>
      <c r="O4" s="41">
        <v>40</v>
      </c>
      <c r="P4" s="41">
        <v>40</v>
      </c>
      <c r="Q4" s="41">
        <v>40</v>
      </c>
      <c r="R4" s="41">
        <v>40</v>
      </c>
      <c r="S4" s="41">
        <v>20</v>
      </c>
      <c r="T4" s="41">
        <v>20</v>
      </c>
      <c r="U4" s="41">
        <v>30</v>
      </c>
      <c r="V4" s="41">
        <v>30</v>
      </c>
      <c r="W4" s="41">
        <v>20</v>
      </c>
      <c r="X4" s="41">
        <v>20</v>
      </c>
      <c r="Y4" s="41">
        <v>20</v>
      </c>
      <c r="Z4" s="41">
        <v>20</v>
      </c>
      <c r="AA4" s="41">
        <v>20</v>
      </c>
      <c r="AB4" s="42">
        <v>20</v>
      </c>
    </row>
    <row r="5" spans="2:28" ht="16.8" thickTop="1" thickBot="1" x14ac:dyDescent="0.35">
      <c r="B5" s="43" t="str">
        <f>'Angazirana aFRR energija'!B5</f>
        <v>02.10.2021</v>
      </c>
      <c r="C5" s="75">
        <f>SUM(E5:AB5)</f>
        <v>454</v>
      </c>
      <c r="D5" s="76"/>
      <c r="E5" s="40">
        <v>20</v>
      </c>
      <c r="F5" s="41">
        <v>40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23</v>
      </c>
      <c r="N5" s="41">
        <v>57</v>
      </c>
      <c r="O5" s="41">
        <v>20</v>
      </c>
      <c r="P5" s="41">
        <v>20</v>
      </c>
      <c r="Q5" s="41">
        <v>20</v>
      </c>
      <c r="R5" s="41">
        <v>20</v>
      </c>
      <c r="S5" s="41">
        <v>20</v>
      </c>
      <c r="T5" s="41">
        <v>34</v>
      </c>
      <c r="U5" s="41">
        <v>20</v>
      </c>
      <c r="V5" s="41">
        <v>20</v>
      </c>
      <c r="W5" s="41">
        <v>20</v>
      </c>
      <c r="X5" s="41">
        <v>20</v>
      </c>
      <c r="Y5" s="41">
        <v>20</v>
      </c>
      <c r="Z5" s="41">
        <v>40</v>
      </c>
      <c r="AA5" s="41">
        <v>20</v>
      </c>
      <c r="AB5" s="42">
        <v>20</v>
      </c>
    </row>
    <row r="6" spans="2:28" ht="16.8" thickTop="1" thickBot="1" x14ac:dyDescent="0.35">
      <c r="B6" s="43" t="str">
        <f>'Angazirana aFRR energija'!B6</f>
        <v>03.10.2021</v>
      </c>
      <c r="C6" s="75">
        <f t="shared" ref="C6:C33" si="0">SUM(E6:AB6)</f>
        <v>305</v>
      </c>
      <c r="D6" s="76"/>
      <c r="E6" s="40">
        <v>30</v>
      </c>
      <c r="F6" s="41">
        <v>40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22</v>
      </c>
      <c r="M6" s="41">
        <v>25</v>
      </c>
      <c r="N6" s="41">
        <v>20</v>
      </c>
      <c r="O6" s="41">
        <v>20</v>
      </c>
      <c r="P6" s="41">
        <v>20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8</v>
      </c>
      <c r="W6" s="41">
        <v>20</v>
      </c>
      <c r="X6" s="41">
        <v>20</v>
      </c>
      <c r="Y6" s="41">
        <v>20</v>
      </c>
      <c r="Z6" s="41">
        <v>20</v>
      </c>
      <c r="AA6" s="41">
        <v>20</v>
      </c>
      <c r="AB6" s="42">
        <v>20</v>
      </c>
    </row>
    <row r="7" spans="2:28" ht="16.8" thickTop="1" thickBot="1" x14ac:dyDescent="0.35">
      <c r="B7" s="43" t="str">
        <f>'Angazirana aFRR energija'!B7</f>
        <v>04.10.2021</v>
      </c>
      <c r="C7" s="75">
        <f t="shared" si="0"/>
        <v>454</v>
      </c>
      <c r="D7" s="76"/>
      <c r="E7" s="40">
        <v>22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24</v>
      </c>
      <c r="M7" s="41">
        <v>40</v>
      </c>
      <c r="N7" s="41">
        <v>40</v>
      </c>
      <c r="O7" s="41">
        <v>40</v>
      </c>
      <c r="P7" s="41">
        <v>40</v>
      </c>
      <c r="Q7" s="41">
        <v>14</v>
      </c>
      <c r="R7" s="41">
        <v>0</v>
      </c>
      <c r="S7" s="41">
        <v>16</v>
      </c>
      <c r="T7" s="41">
        <v>20</v>
      </c>
      <c r="U7" s="41">
        <v>10</v>
      </c>
      <c r="V7" s="41">
        <v>0</v>
      </c>
      <c r="W7" s="41">
        <v>26</v>
      </c>
      <c r="X7" s="41">
        <v>66</v>
      </c>
      <c r="Y7" s="41">
        <v>20</v>
      </c>
      <c r="Z7" s="41">
        <v>36</v>
      </c>
      <c r="AA7" s="41">
        <v>20</v>
      </c>
      <c r="AB7" s="42">
        <v>20</v>
      </c>
    </row>
    <row r="8" spans="2:28" ht="16.8" thickTop="1" thickBot="1" x14ac:dyDescent="0.35">
      <c r="B8" s="43" t="str">
        <f>'Angazirana aFRR energija'!B8</f>
        <v>05.10.2021</v>
      </c>
      <c r="C8" s="75">
        <f t="shared" si="0"/>
        <v>444</v>
      </c>
      <c r="D8" s="76"/>
      <c r="E8" s="40">
        <v>22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8</v>
      </c>
      <c r="L8" s="41">
        <v>57</v>
      </c>
      <c r="M8" s="41">
        <v>77</v>
      </c>
      <c r="N8" s="41">
        <v>16</v>
      </c>
      <c r="O8" s="41">
        <v>0</v>
      </c>
      <c r="P8" s="41">
        <v>29</v>
      </c>
      <c r="Q8" s="41">
        <v>25</v>
      </c>
      <c r="R8" s="41">
        <v>0</v>
      </c>
      <c r="S8" s="41">
        <v>10</v>
      </c>
      <c r="T8" s="41">
        <v>20</v>
      </c>
      <c r="U8" s="41">
        <v>30</v>
      </c>
      <c r="V8" s="41">
        <v>30</v>
      </c>
      <c r="W8" s="41">
        <v>20</v>
      </c>
      <c r="X8" s="41">
        <v>20</v>
      </c>
      <c r="Y8" s="41">
        <v>20</v>
      </c>
      <c r="Z8" s="41">
        <v>20</v>
      </c>
      <c r="AA8" s="41">
        <v>20</v>
      </c>
      <c r="AB8" s="42">
        <v>20</v>
      </c>
    </row>
    <row r="9" spans="2:28" ht="16.8" thickTop="1" thickBot="1" x14ac:dyDescent="0.35">
      <c r="B9" s="43" t="str">
        <f>'Angazirana aFRR energija'!B9</f>
        <v>06.10.2021</v>
      </c>
      <c r="C9" s="75">
        <f t="shared" si="0"/>
        <v>600</v>
      </c>
      <c r="D9" s="76"/>
      <c r="E9" s="40">
        <v>32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45</v>
      </c>
      <c r="M9" s="41">
        <v>90</v>
      </c>
      <c r="N9" s="41">
        <v>48</v>
      </c>
      <c r="O9" s="41">
        <v>40</v>
      </c>
      <c r="P9" s="41">
        <v>40</v>
      </c>
      <c r="Q9" s="41">
        <v>40</v>
      </c>
      <c r="R9" s="41">
        <v>30</v>
      </c>
      <c r="S9" s="41">
        <v>20</v>
      </c>
      <c r="T9" s="41">
        <v>20</v>
      </c>
      <c r="U9" s="41">
        <v>30</v>
      </c>
      <c r="V9" s="41">
        <v>30</v>
      </c>
      <c r="W9" s="41">
        <v>20</v>
      </c>
      <c r="X9" s="41">
        <v>20</v>
      </c>
      <c r="Y9" s="41">
        <v>20</v>
      </c>
      <c r="Z9" s="41">
        <v>20</v>
      </c>
      <c r="AA9" s="41">
        <v>20</v>
      </c>
      <c r="AB9" s="42">
        <v>35</v>
      </c>
    </row>
    <row r="10" spans="2:28" ht="16.8" thickTop="1" thickBot="1" x14ac:dyDescent="0.35">
      <c r="B10" s="43" t="str">
        <f>'Angazirana aFRR energija'!B10</f>
        <v>07.10.2021</v>
      </c>
      <c r="C10" s="75">
        <f t="shared" si="0"/>
        <v>450</v>
      </c>
      <c r="D10" s="76"/>
      <c r="E10" s="40">
        <v>24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26</v>
      </c>
      <c r="M10" s="41">
        <v>40</v>
      </c>
      <c r="N10" s="41">
        <v>40</v>
      </c>
      <c r="O10" s="41">
        <v>30</v>
      </c>
      <c r="P10" s="41">
        <v>30</v>
      </c>
      <c r="Q10" s="41">
        <v>30</v>
      </c>
      <c r="R10" s="41">
        <v>30</v>
      </c>
      <c r="S10" s="41">
        <v>20</v>
      </c>
      <c r="T10" s="41">
        <v>20</v>
      </c>
      <c r="U10" s="41">
        <v>20</v>
      </c>
      <c r="V10" s="41">
        <v>20</v>
      </c>
      <c r="W10" s="41">
        <v>20</v>
      </c>
      <c r="X10" s="41">
        <v>20</v>
      </c>
      <c r="Y10" s="41">
        <v>20</v>
      </c>
      <c r="Z10" s="41">
        <v>20</v>
      </c>
      <c r="AA10" s="41">
        <v>20</v>
      </c>
      <c r="AB10" s="42">
        <v>20</v>
      </c>
    </row>
    <row r="11" spans="2:28" ht="16.8" thickTop="1" thickBot="1" x14ac:dyDescent="0.35">
      <c r="B11" s="43" t="str">
        <f>'Angazirana aFRR energija'!B11</f>
        <v>08.10.2021</v>
      </c>
      <c r="C11" s="75">
        <f t="shared" si="0"/>
        <v>564</v>
      </c>
      <c r="D11" s="76"/>
      <c r="E11" s="40">
        <v>25</v>
      </c>
      <c r="F11" s="41">
        <v>45</v>
      </c>
      <c r="G11" s="41">
        <v>40</v>
      </c>
      <c r="H11" s="41">
        <v>0</v>
      </c>
      <c r="I11" s="41">
        <v>0</v>
      </c>
      <c r="J11" s="41">
        <v>0</v>
      </c>
      <c r="K11" s="41">
        <v>14</v>
      </c>
      <c r="L11" s="41">
        <v>30</v>
      </c>
      <c r="M11" s="41">
        <v>30</v>
      </c>
      <c r="N11" s="41">
        <v>40</v>
      </c>
      <c r="O11" s="41">
        <v>30</v>
      </c>
      <c r="P11" s="41">
        <v>30</v>
      </c>
      <c r="Q11" s="41">
        <v>30</v>
      </c>
      <c r="R11" s="41">
        <v>30</v>
      </c>
      <c r="S11" s="41">
        <v>20</v>
      </c>
      <c r="T11" s="41">
        <v>20</v>
      </c>
      <c r="U11" s="41">
        <v>20</v>
      </c>
      <c r="V11" s="41">
        <v>20</v>
      </c>
      <c r="W11" s="41">
        <v>20</v>
      </c>
      <c r="X11" s="41">
        <v>20</v>
      </c>
      <c r="Y11" s="41">
        <v>20</v>
      </c>
      <c r="Z11" s="41">
        <v>40</v>
      </c>
      <c r="AA11" s="41">
        <v>20</v>
      </c>
      <c r="AB11" s="42">
        <v>20</v>
      </c>
    </row>
    <row r="12" spans="2:28" ht="16.8" thickTop="1" thickBot="1" x14ac:dyDescent="0.35">
      <c r="B12" s="43" t="str">
        <f>'Angazirana aFRR energija'!B12</f>
        <v>09.10.2021</v>
      </c>
      <c r="C12" s="75">
        <f t="shared" si="0"/>
        <v>794</v>
      </c>
      <c r="D12" s="76"/>
      <c r="E12" s="40">
        <v>20</v>
      </c>
      <c r="F12" s="41">
        <v>62</v>
      </c>
      <c r="G12" s="41">
        <v>46</v>
      </c>
      <c r="H12" s="41">
        <v>61</v>
      </c>
      <c r="I12" s="41">
        <v>60</v>
      </c>
      <c r="J12" s="41">
        <v>60</v>
      </c>
      <c r="K12" s="41">
        <v>60</v>
      </c>
      <c r="L12" s="41">
        <v>35</v>
      </c>
      <c r="M12" s="41">
        <v>30</v>
      </c>
      <c r="N12" s="41">
        <v>40</v>
      </c>
      <c r="O12" s="41">
        <v>30</v>
      </c>
      <c r="P12" s="41">
        <v>30</v>
      </c>
      <c r="Q12" s="41">
        <v>30</v>
      </c>
      <c r="R12" s="41">
        <v>30</v>
      </c>
      <c r="S12" s="41">
        <v>20</v>
      </c>
      <c r="T12" s="41">
        <v>20</v>
      </c>
      <c r="U12" s="41">
        <v>20</v>
      </c>
      <c r="V12" s="41">
        <v>20</v>
      </c>
      <c r="W12" s="41">
        <v>20</v>
      </c>
      <c r="X12" s="41">
        <v>20</v>
      </c>
      <c r="Y12" s="41">
        <v>20</v>
      </c>
      <c r="Z12" s="41">
        <v>20</v>
      </c>
      <c r="AA12" s="41">
        <v>20</v>
      </c>
      <c r="AB12" s="42">
        <v>20</v>
      </c>
    </row>
    <row r="13" spans="2:28" ht="16.5" customHeight="1" thickTop="1" thickBot="1" x14ac:dyDescent="0.35">
      <c r="B13" s="43" t="str">
        <f>'Angazirana aFRR energija'!B13</f>
        <v>10.10.2021</v>
      </c>
      <c r="C13" s="75">
        <f t="shared" si="0"/>
        <v>824</v>
      </c>
      <c r="D13" s="76"/>
      <c r="E13" s="40">
        <v>25</v>
      </c>
      <c r="F13" s="41">
        <v>65</v>
      </c>
      <c r="G13" s="41">
        <v>65</v>
      </c>
      <c r="H13" s="41">
        <v>65</v>
      </c>
      <c r="I13" s="41">
        <v>60</v>
      </c>
      <c r="J13" s="41">
        <v>60</v>
      </c>
      <c r="K13" s="41">
        <v>54</v>
      </c>
      <c r="L13" s="41">
        <v>35</v>
      </c>
      <c r="M13" s="41">
        <v>35</v>
      </c>
      <c r="N13" s="41">
        <v>40</v>
      </c>
      <c r="O13" s="41">
        <v>30</v>
      </c>
      <c r="P13" s="41">
        <v>30</v>
      </c>
      <c r="Q13" s="41">
        <v>30</v>
      </c>
      <c r="R13" s="41">
        <v>30</v>
      </c>
      <c r="S13" s="41">
        <v>20</v>
      </c>
      <c r="T13" s="41">
        <v>20</v>
      </c>
      <c r="U13" s="41">
        <v>20</v>
      </c>
      <c r="V13" s="41">
        <v>20</v>
      </c>
      <c r="W13" s="41">
        <v>20</v>
      </c>
      <c r="X13" s="41">
        <v>20</v>
      </c>
      <c r="Y13" s="41">
        <v>20</v>
      </c>
      <c r="Z13" s="41">
        <v>20</v>
      </c>
      <c r="AA13" s="41">
        <v>20</v>
      </c>
      <c r="AB13" s="42">
        <v>20</v>
      </c>
    </row>
    <row r="14" spans="2:28" ht="16.8" thickTop="1" thickBot="1" x14ac:dyDescent="0.35">
      <c r="B14" s="43" t="str">
        <f>'Angazirana aFRR energija'!B14</f>
        <v>11.10.2021</v>
      </c>
      <c r="C14" s="75">
        <f t="shared" si="0"/>
        <v>50</v>
      </c>
      <c r="D14" s="76"/>
      <c r="E14" s="40">
        <v>25</v>
      </c>
      <c r="F14" s="41">
        <v>20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5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2">
        <v>0</v>
      </c>
    </row>
    <row r="15" spans="2:28" ht="16.8" thickTop="1" thickBot="1" x14ac:dyDescent="0.35">
      <c r="B15" s="43" t="str">
        <f>'Angazirana aFRR energija'!B15</f>
        <v>12.10.2021</v>
      </c>
      <c r="C15" s="75">
        <f t="shared" si="0"/>
        <v>55</v>
      </c>
      <c r="D15" s="76"/>
      <c r="E15" s="40">
        <v>5</v>
      </c>
      <c r="F15" s="41">
        <v>5</v>
      </c>
      <c r="G15" s="41">
        <v>15</v>
      </c>
      <c r="H15" s="41">
        <v>10</v>
      </c>
      <c r="I15" s="41">
        <v>10</v>
      </c>
      <c r="J15" s="41">
        <v>10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2">
        <v>0</v>
      </c>
    </row>
    <row r="16" spans="2:28" ht="16.8" thickTop="1" thickBot="1" x14ac:dyDescent="0.35">
      <c r="B16" s="43" t="str">
        <f>'Angazirana aFRR energija'!B16</f>
        <v>13.10.2021</v>
      </c>
      <c r="C16" s="75">
        <f t="shared" si="0"/>
        <v>50</v>
      </c>
      <c r="D16" s="76"/>
      <c r="E16" s="40">
        <v>10</v>
      </c>
      <c r="F16" s="41">
        <v>20</v>
      </c>
      <c r="G16" s="41">
        <v>20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2">
        <v>0</v>
      </c>
    </row>
    <row r="17" spans="2:28" ht="16.8" thickTop="1" thickBot="1" x14ac:dyDescent="0.35">
      <c r="B17" s="43" t="str">
        <f>'Angazirana aFRR energija'!B17</f>
        <v>14.10.2021</v>
      </c>
      <c r="C17" s="75">
        <f t="shared" si="0"/>
        <v>15</v>
      </c>
      <c r="D17" s="76"/>
      <c r="E17" s="40">
        <v>5</v>
      </c>
      <c r="F17" s="41">
        <v>5</v>
      </c>
      <c r="G17" s="41">
        <v>5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2">
        <v>0</v>
      </c>
    </row>
    <row r="18" spans="2:28" ht="16.8" thickTop="1" thickBot="1" x14ac:dyDescent="0.35">
      <c r="B18" s="43" t="str">
        <f>'Angazirana aFRR energija'!B18</f>
        <v>15.10.2021</v>
      </c>
      <c r="C18" s="75">
        <f t="shared" si="0"/>
        <v>58</v>
      </c>
      <c r="D18" s="76"/>
      <c r="E18" s="40">
        <v>7</v>
      </c>
      <c r="F18" s="41">
        <v>6</v>
      </c>
      <c r="G18" s="41">
        <v>15</v>
      </c>
      <c r="H18" s="41">
        <v>10</v>
      </c>
      <c r="I18" s="41">
        <v>10</v>
      </c>
      <c r="J18" s="41">
        <v>10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6.8" thickTop="1" thickBot="1" x14ac:dyDescent="0.35">
      <c r="B19" s="43" t="str">
        <f>'Angazirana aFRR energija'!B19</f>
        <v>16.10.2021</v>
      </c>
      <c r="C19" s="75">
        <f t="shared" si="0"/>
        <v>49</v>
      </c>
      <c r="D19" s="76"/>
      <c r="E19" s="40">
        <v>6</v>
      </c>
      <c r="F19" s="41">
        <v>6</v>
      </c>
      <c r="G19" s="41">
        <v>16</v>
      </c>
      <c r="H19" s="41">
        <v>16</v>
      </c>
      <c r="I19" s="41">
        <v>5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2">
        <v>0</v>
      </c>
    </row>
    <row r="20" spans="2:28" ht="16.8" thickTop="1" thickBot="1" x14ac:dyDescent="0.35">
      <c r="B20" s="43" t="str">
        <f>'Angazirana aFRR energija'!B20</f>
        <v>17.10.2021</v>
      </c>
      <c r="C20" s="75">
        <f t="shared" si="0"/>
        <v>160</v>
      </c>
      <c r="D20" s="76"/>
      <c r="E20" s="40">
        <v>5</v>
      </c>
      <c r="F20" s="41">
        <v>5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4</v>
      </c>
      <c r="O20" s="41">
        <v>5</v>
      </c>
      <c r="P20" s="41">
        <v>5</v>
      </c>
      <c r="Q20" s="41">
        <v>5</v>
      </c>
      <c r="R20" s="41">
        <v>7</v>
      </c>
      <c r="S20" s="41">
        <v>7</v>
      </c>
      <c r="T20" s="41">
        <v>8</v>
      </c>
      <c r="U20" s="41">
        <v>7</v>
      </c>
      <c r="V20" s="41">
        <v>6</v>
      </c>
      <c r="W20" s="41">
        <v>22</v>
      </c>
      <c r="X20" s="41">
        <v>22</v>
      </c>
      <c r="Y20" s="41">
        <v>23</v>
      </c>
      <c r="Z20" s="41">
        <v>19</v>
      </c>
      <c r="AA20" s="41">
        <v>5</v>
      </c>
      <c r="AB20" s="42">
        <v>5</v>
      </c>
    </row>
    <row r="21" spans="2:28" ht="16.8" thickTop="1" thickBot="1" x14ac:dyDescent="0.35">
      <c r="B21" s="43" t="str">
        <f>'Angazirana aFRR energija'!B21</f>
        <v>18.10.2021</v>
      </c>
      <c r="C21" s="75">
        <f t="shared" si="0"/>
        <v>127</v>
      </c>
      <c r="D21" s="76"/>
      <c r="E21" s="40">
        <v>3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9</v>
      </c>
      <c r="M21" s="41">
        <v>10</v>
      </c>
      <c r="N21" s="41">
        <v>10</v>
      </c>
      <c r="O21" s="41">
        <v>10</v>
      </c>
      <c r="P21" s="41">
        <v>10</v>
      </c>
      <c r="Q21" s="41">
        <v>10</v>
      </c>
      <c r="R21" s="41">
        <v>5</v>
      </c>
      <c r="S21" s="41">
        <v>0</v>
      </c>
      <c r="T21" s="41">
        <v>0</v>
      </c>
      <c r="U21" s="41">
        <v>0</v>
      </c>
      <c r="V21" s="41">
        <v>0</v>
      </c>
      <c r="W21" s="41">
        <v>10</v>
      </c>
      <c r="X21" s="41">
        <v>10</v>
      </c>
      <c r="Y21" s="41">
        <v>10</v>
      </c>
      <c r="Z21" s="41">
        <v>10</v>
      </c>
      <c r="AA21" s="41">
        <v>10</v>
      </c>
      <c r="AB21" s="42">
        <v>10</v>
      </c>
    </row>
    <row r="22" spans="2:28" ht="16.8" thickTop="1" thickBot="1" x14ac:dyDescent="0.35">
      <c r="B22" s="43" t="str">
        <f>'Angazirana aFRR energija'!B22</f>
        <v>19.10.2021</v>
      </c>
      <c r="C22" s="75">
        <f t="shared" si="0"/>
        <v>15</v>
      </c>
      <c r="D22" s="76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5</v>
      </c>
      <c r="AA22" s="41">
        <v>5</v>
      </c>
      <c r="AB22" s="42">
        <v>5</v>
      </c>
    </row>
    <row r="23" spans="2:28" ht="16.8" thickTop="1" thickBot="1" x14ac:dyDescent="0.35">
      <c r="B23" s="43" t="str">
        <f>'Angazirana aFRR energija'!B23</f>
        <v>20.10.2021</v>
      </c>
      <c r="C23" s="75">
        <f t="shared" si="0"/>
        <v>40</v>
      </c>
      <c r="D23" s="76"/>
      <c r="E23" s="40">
        <v>0</v>
      </c>
      <c r="F23" s="41">
        <v>0</v>
      </c>
      <c r="G23" s="41">
        <v>10</v>
      </c>
      <c r="H23" s="41">
        <v>10</v>
      </c>
      <c r="I23" s="41">
        <v>10</v>
      </c>
      <c r="J23" s="41">
        <v>10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2">
        <v>0</v>
      </c>
    </row>
    <row r="24" spans="2:28" ht="16.8" thickTop="1" thickBot="1" x14ac:dyDescent="0.35">
      <c r="B24" s="43" t="str">
        <f>'Angazirana aFRR energija'!B24</f>
        <v>21.10.2021</v>
      </c>
      <c r="C24" s="75">
        <f t="shared" si="0"/>
        <v>50</v>
      </c>
      <c r="D24" s="76"/>
      <c r="E24" s="40">
        <v>0</v>
      </c>
      <c r="F24" s="41">
        <v>5</v>
      </c>
      <c r="G24" s="41">
        <v>15</v>
      </c>
      <c r="H24" s="41">
        <v>10</v>
      </c>
      <c r="I24" s="41">
        <v>10</v>
      </c>
      <c r="J24" s="41">
        <v>10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2">
        <v>0</v>
      </c>
    </row>
    <row r="25" spans="2:28" ht="16.8" thickTop="1" thickBot="1" x14ac:dyDescent="0.35">
      <c r="B25" s="43" t="str">
        <f>'Angazirana aFRR energija'!B25</f>
        <v>22.10.2021</v>
      </c>
      <c r="C25" s="75">
        <f t="shared" si="0"/>
        <v>80</v>
      </c>
      <c r="D25" s="76"/>
      <c r="E25" s="40">
        <v>0</v>
      </c>
      <c r="F25" s="41">
        <v>0</v>
      </c>
      <c r="G25" s="41">
        <v>10</v>
      </c>
      <c r="H25" s="41">
        <v>10</v>
      </c>
      <c r="I25" s="41">
        <v>10</v>
      </c>
      <c r="J25" s="41">
        <v>10</v>
      </c>
      <c r="K25" s="41">
        <v>10</v>
      </c>
      <c r="L25" s="41">
        <v>10</v>
      </c>
      <c r="M25" s="41">
        <v>10</v>
      </c>
      <c r="N25" s="41">
        <v>10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2">
        <v>0</v>
      </c>
    </row>
    <row r="26" spans="2:28" ht="16.8" thickTop="1" thickBot="1" x14ac:dyDescent="0.35">
      <c r="B26" s="43" t="str">
        <f>'Angazirana aFRR energija'!B26</f>
        <v>23.10.2021</v>
      </c>
      <c r="C26" s="75">
        <f t="shared" si="0"/>
        <v>0</v>
      </c>
      <c r="D26" s="76"/>
      <c r="E26" s="40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2">
        <v>0</v>
      </c>
    </row>
    <row r="27" spans="2:28" ht="16.8" thickTop="1" thickBot="1" x14ac:dyDescent="0.35">
      <c r="B27" s="43" t="str">
        <f>'Angazirana aFRR energija'!B27</f>
        <v>24.10.2021</v>
      </c>
      <c r="C27" s="75">
        <f t="shared" si="0"/>
        <v>0</v>
      </c>
      <c r="D27" s="76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2">
        <v>0</v>
      </c>
    </row>
    <row r="28" spans="2:28" ht="16.8" thickTop="1" thickBot="1" x14ac:dyDescent="0.35">
      <c r="B28" s="43" t="str">
        <f>'Angazirana aFRR energija'!B28</f>
        <v>25.10.2021</v>
      </c>
      <c r="C28" s="75">
        <f t="shared" si="0"/>
        <v>0</v>
      </c>
      <c r="D28" s="76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2">
        <v>0</v>
      </c>
    </row>
    <row r="29" spans="2:28" ht="16.8" thickTop="1" thickBot="1" x14ac:dyDescent="0.35">
      <c r="B29" s="43" t="str">
        <f>'Angazirana aFRR energija'!B29</f>
        <v>26.10.2021</v>
      </c>
      <c r="C29" s="75">
        <f t="shared" si="0"/>
        <v>0</v>
      </c>
      <c r="D29" s="76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2">
        <v>0</v>
      </c>
    </row>
    <row r="30" spans="2:28" ht="16.8" thickTop="1" thickBot="1" x14ac:dyDescent="0.35">
      <c r="B30" s="43" t="str">
        <f>'Angazirana aFRR energija'!B30</f>
        <v>27.10.2021</v>
      </c>
      <c r="C30" s="75">
        <f t="shared" si="0"/>
        <v>55</v>
      </c>
      <c r="D30" s="76"/>
      <c r="E30" s="40">
        <v>0</v>
      </c>
      <c r="F30" s="41">
        <v>0</v>
      </c>
      <c r="G30" s="41">
        <v>15</v>
      </c>
      <c r="H30" s="41">
        <v>15</v>
      </c>
      <c r="I30" s="41">
        <v>15</v>
      </c>
      <c r="J30" s="41">
        <v>10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2">
        <v>0</v>
      </c>
    </row>
    <row r="31" spans="2:28" ht="16.8" thickTop="1" thickBot="1" x14ac:dyDescent="0.35">
      <c r="B31" s="43" t="str">
        <f>'Angazirana aFRR energija'!B31</f>
        <v>28.10.2021</v>
      </c>
      <c r="C31" s="75">
        <f t="shared" si="0"/>
        <v>0</v>
      </c>
      <c r="D31" s="76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0</v>
      </c>
    </row>
    <row r="32" spans="2:28" ht="16.8" thickTop="1" thickBot="1" x14ac:dyDescent="0.35">
      <c r="B32" s="43" t="str">
        <f>'Angazirana aFRR energija'!B32</f>
        <v>29.10.2021</v>
      </c>
      <c r="C32" s="75">
        <f t="shared" si="0"/>
        <v>32</v>
      </c>
      <c r="D32" s="76"/>
      <c r="E32" s="40">
        <v>0</v>
      </c>
      <c r="F32" s="41">
        <v>13</v>
      </c>
      <c r="G32" s="41">
        <v>15</v>
      </c>
      <c r="H32" s="41">
        <v>4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33" ht="16.8" thickTop="1" thickBot="1" x14ac:dyDescent="0.35">
      <c r="B33" s="43" t="str">
        <f>'Angazirana aFRR energija'!B33</f>
        <v>30.10.2021</v>
      </c>
      <c r="C33" s="75">
        <f t="shared" si="0"/>
        <v>72</v>
      </c>
      <c r="D33" s="76"/>
      <c r="E33" s="40">
        <v>0</v>
      </c>
      <c r="F33" s="41">
        <v>5</v>
      </c>
      <c r="G33" s="41">
        <v>12</v>
      </c>
      <c r="H33" s="41">
        <v>15</v>
      </c>
      <c r="I33" s="41">
        <v>15</v>
      </c>
      <c r="J33" s="41">
        <v>10</v>
      </c>
      <c r="K33" s="41">
        <v>15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2">
        <v>0</v>
      </c>
    </row>
    <row r="34" spans="2:33" ht="16.2" thickTop="1" x14ac:dyDescent="0.3">
      <c r="B34" s="44" t="str">
        <f>'Angazirana aFRR energija'!B34</f>
        <v>31.10.2021</v>
      </c>
      <c r="C34" s="85">
        <f>SUM(E34:AB34)</f>
        <v>0</v>
      </c>
      <c r="D34" s="86"/>
      <c r="E34" s="4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2"/>
    </row>
    <row r="35" spans="2:33" x14ac:dyDescent="0.3">
      <c r="D35" s="46"/>
    </row>
    <row r="37" spans="2:33" s="60" customFormat="1" ht="25.5" customHeight="1" thickBot="1" x14ac:dyDescent="0.35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60" t="s">
        <v>35</v>
      </c>
    </row>
    <row r="38" spans="2:33" ht="15.75" customHeight="1" thickTop="1" thickBot="1" x14ac:dyDescent="0.35">
      <c r="B38" s="78"/>
      <c r="C38" s="81"/>
      <c r="D38" s="82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6.8" thickTop="1" thickBot="1" x14ac:dyDescent="0.35">
      <c r="B39" s="39" t="str">
        <f>B4</f>
        <v>01.10.2021</v>
      </c>
      <c r="C39" s="75">
        <f>SUM(E39:AB39)</f>
        <v>0</v>
      </c>
      <c r="D39" s="76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2">
        <v>0</v>
      </c>
    </row>
    <row r="40" spans="2:33" ht="16.8" thickTop="1" thickBot="1" x14ac:dyDescent="0.35">
      <c r="B40" s="43" t="str">
        <f t="shared" ref="B40:B69" si="1">B5</f>
        <v>02.10.2021</v>
      </c>
      <c r="C40" s="75">
        <f t="shared" ref="C40:C68" si="2">SUM(E40:AB40)</f>
        <v>-25</v>
      </c>
      <c r="D40" s="76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-25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2">
        <v>0</v>
      </c>
    </row>
    <row r="41" spans="2:33" ht="16.8" thickTop="1" thickBot="1" x14ac:dyDescent="0.35">
      <c r="B41" s="43" t="str">
        <f t="shared" si="1"/>
        <v>03.10.2021</v>
      </c>
      <c r="C41" s="75">
        <f t="shared" si="2"/>
        <v>-25</v>
      </c>
      <c r="D41" s="76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-15</v>
      </c>
      <c r="U41" s="41">
        <v>-10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2">
        <v>0</v>
      </c>
    </row>
    <row r="42" spans="2:33" ht="16.8" thickTop="1" thickBot="1" x14ac:dyDescent="0.35">
      <c r="B42" s="43" t="str">
        <f t="shared" si="1"/>
        <v>04.10.2021</v>
      </c>
      <c r="C42" s="75">
        <f t="shared" si="2"/>
        <v>0</v>
      </c>
      <c r="D42" s="76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0</v>
      </c>
    </row>
    <row r="43" spans="2:33" ht="16.8" thickTop="1" thickBot="1" x14ac:dyDescent="0.35">
      <c r="B43" s="43" t="str">
        <f t="shared" si="1"/>
        <v>05.10.2021</v>
      </c>
      <c r="C43" s="75">
        <f t="shared" si="2"/>
        <v>0</v>
      </c>
      <c r="D43" s="76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33" ht="16.8" thickTop="1" thickBot="1" x14ac:dyDescent="0.35">
      <c r="B44" s="43" t="str">
        <f t="shared" si="1"/>
        <v>06.10.2021</v>
      </c>
      <c r="C44" s="75">
        <f t="shared" si="2"/>
        <v>0</v>
      </c>
      <c r="D44" s="76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2">
        <v>0</v>
      </c>
    </row>
    <row r="45" spans="2:33" ht="16.5" customHeight="1" thickTop="1" thickBot="1" x14ac:dyDescent="0.35">
      <c r="B45" s="43" t="str">
        <f t="shared" si="1"/>
        <v>07.10.2021</v>
      </c>
      <c r="C45" s="75">
        <f t="shared" si="2"/>
        <v>0</v>
      </c>
      <c r="D45" s="76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6.8" thickTop="1" thickBot="1" x14ac:dyDescent="0.35">
      <c r="B46" s="43" t="str">
        <f t="shared" si="1"/>
        <v>08.10.2021</v>
      </c>
      <c r="C46" s="75">
        <f t="shared" si="2"/>
        <v>0</v>
      </c>
      <c r="D46" s="76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33" ht="16.8" thickTop="1" thickBot="1" x14ac:dyDescent="0.35">
      <c r="B47" s="43" t="str">
        <f t="shared" si="1"/>
        <v>09.10.2021</v>
      </c>
      <c r="C47" s="75">
        <f t="shared" si="2"/>
        <v>0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33" ht="16.8" thickTop="1" thickBot="1" x14ac:dyDescent="0.35">
      <c r="B48" s="43" t="str">
        <f t="shared" si="1"/>
        <v>10.10.2021</v>
      </c>
      <c r="C48" s="75">
        <f t="shared" si="2"/>
        <v>0</v>
      </c>
      <c r="D48" s="76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2">
        <v>0</v>
      </c>
    </row>
    <row r="49" spans="2:28" ht="16.8" thickTop="1" thickBot="1" x14ac:dyDescent="0.35">
      <c r="B49" s="43" t="str">
        <f t="shared" si="1"/>
        <v>11.10.2021</v>
      </c>
      <c r="C49" s="75">
        <f t="shared" si="2"/>
        <v>-47</v>
      </c>
      <c r="D49" s="76"/>
      <c r="E49" s="40">
        <v>0</v>
      </c>
      <c r="F49" s="41">
        <v>0</v>
      </c>
      <c r="G49" s="41">
        <v>-12</v>
      </c>
      <c r="H49" s="41">
        <v>-35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0</v>
      </c>
    </row>
    <row r="50" spans="2:28" ht="16.8" thickTop="1" thickBot="1" x14ac:dyDescent="0.35">
      <c r="B50" s="43" t="str">
        <f t="shared" si="1"/>
        <v>12.10.2021</v>
      </c>
      <c r="C50" s="75">
        <f t="shared" si="2"/>
        <v>0</v>
      </c>
      <c r="D50" s="76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0</v>
      </c>
    </row>
    <row r="51" spans="2:28" ht="16.8" thickTop="1" thickBot="1" x14ac:dyDescent="0.35">
      <c r="B51" s="43" t="str">
        <f t="shared" si="1"/>
        <v>13.10.2021</v>
      </c>
      <c r="C51" s="75">
        <f t="shared" si="2"/>
        <v>0</v>
      </c>
      <c r="D51" s="76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0</v>
      </c>
    </row>
    <row r="52" spans="2:28" ht="16.8" thickTop="1" thickBot="1" x14ac:dyDescent="0.35">
      <c r="B52" s="43" t="str">
        <f t="shared" si="1"/>
        <v>14.10.2021</v>
      </c>
      <c r="C52" s="75">
        <f t="shared" si="2"/>
        <v>0</v>
      </c>
      <c r="D52" s="76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2">
        <v>0</v>
      </c>
    </row>
    <row r="53" spans="2:28" ht="15.75" customHeight="1" thickTop="1" thickBot="1" x14ac:dyDescent="0.35">
      <c r="B53" s="43" t="str">
        <f t="shared" si="1"/>
        <v>15.10.2021</v>
      </c>
      <c r="C53" s="75">
        <f t="shared" si="2"/>
        <v>0</v>
      </c>
      <c r="D53" s="76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6.8" thickTop="1" thickBot="1" x14ac:dyDescent="0.35">
      <c r="B54" s="43" t="str">
        <f t="shared" si="1"/>
        <v>16.10.2021</v>
      </c>
      <c r="C54" s="75">
        <f t="shared" si="2"/>
        <v>0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2">
        <v>0</v>
      </c>
    </row>
    <row r="55" spans="2:28" ht="16.8" thickTop="1" thickBot="1" x14ac:dyDescent="0.35">
      <c r="B55" s="43" t="str">
        <f t="shared" si="1"/>
        <v>17.10.2021</v>
      </c>
      <c r="C55" s="75">
        <f t="shared" si="2"/>
        <v>-234</v>
      </c>
      <c r="D55" s="76"/>
      <c r="E55" s="40">
        <v>0</v>
      </c>
      <c r="F55" s="41">
        <v>0</v>
      </c>
      <c r="G55" s="41">
        <v>0</v>
      </c>
      <c r="H55" s="41">
        <v>-34</v>
      </c>
      <c r="I55" s="41">
        <v>-40</v>
      </c>
      <c r="J55" s="41">
        <v>-40</v>
      </c>
      <c r="K55" s="41">
        <v>-40</v>
      </c>
      <c r="L55" s="41">
        <v>-40</v>
      </c>
      <c r="M55" s="41">
        <v>-40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2">
        <v>0</v>
      </c>
    </row>
    <row r="56" spans="2:28" ht="16.8" thickTop="1" thickBot="1" x14ac:dyDescent="0.35">
      <c r="B56" s="43" t="str">
        <f t="shared" si="1"/>
        <v>18.10.2021</v>
      </c>
      <c r="C56" s="75">
        <f t="shared" si="2"/>
        <v>-208</v>
      </c>
      <c r="D56" s="76"/>
      <c r="E56" s="40">
        <v>0</v>
      </c>
      <c r="F56" s="41">
        <v>0</v>
      </c>
      <c r="G56" s="41">
        <v>-40</v>
      </c>
      <c r="H56" s="41">
        <v>-40</v>
      </c>
      <c r="I56" s="41">
        <v>-40</v>
      </c>
      <c r="J56" s="41">
        <v>-45</v>
      </c>
      <c r="K56" s="41">
        <v>-37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-2</v>
      </c>
      <c r="V56" s="41">
        <v>-4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2">
        <v>0</v>
      </c>
    </row>
    <row r="57" spans="2:28" ht="16.8" thickTop="1" thickBot="1" x14ac:dyDescent="0.35">
      <c r="B57" s="43" t="str">
        <f t="shared" si="1"/>
        <v>19.10.2021</v>
      </c>
      <c r="C57" s="75">
        <f t="shared" si="2"/>
        <v>0</v>
      </c>
      <c r="D57" s="76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6.8" thickTop="1" thickBot="1" x14ac:dyDescent="0.35">
      <c r="B58" s="43" t="str">
        <f t="shared" si="1"/>
        <v>20.10.2021</v>
      </c>
      <c r="C58" s="75">
        <f t="shared" si="2"/>
        <v>0</v>
      </c>
      <c r="D58" s="76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2">
        <v>0</v>
      </c>
    </row>
    <row r="59" spans="2:28" ht="16.8" thickTop="1" thickBot="1" x14ac:dyDescent="0.35">
      <c r="B59" s="43" t="str">
        <f t="shared" si="1"/>
        <v>21.10.2021</v>
      </c>
      <c r="C59" s="75">
        <f t="shared" si="2"/>
        <v>0</v>
      </c>
      <c r="D59" s="76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2">
        <v>0</v>
      </c>
    </row>
    <row r="60" spans="2:28" ht="16.8" thickTop="1" thickBot="1" x14ac:dyDescent="0.35">
      <c r="B60" s="43" t="str">
        <f t="shared" si="1"/>
        <v>22.10.2021</v>
      </c>
      <c r="C60" s="75">
        <f t="shared" si="2"/>
        <v>0</v>
      </c>
      <c r="D60" s="76"/>
      <c r="E60" s="40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6.8" thickTop="1" thickBot="1" x14ac:dyDescent="0.35">
      <c r="B61" s="43" t="str">
        <f t="shared" si="1"/>
        <v>23.10.2021</v>
      </c>
      <c r="C61" s="75">
        <f t="shared" si="2"/>
        <v>0</v>
      </c>
      <c r="D61" s="76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6.8" thickTop="1" thickBot="1" x14ac:dyDescent="0.35">
      <c r="B62" s="43" t="str">
        <f t="shared" si="1"/>
        <v>24.10.2021</v>
      </c>
      <c r="C62" s="75">
        <f t="shared" si="2"/>
        <v>0</v>
      </c>
      <c r="D62" s="76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6.8" thickTop="1" thickBot="1" x14ac:dyDescent="0.35">
      <c r="B63" s="43" t="str">
        <f t="shared" si="1"/>
        <v>25.10.2021</v>
      </c>
      <c r="C63" s="75">
        <f t="shared" si="2"/>
        <v>0</v>
      </c>
      <c r="D63" s="76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6.8" thickTop="1" thickBot="1" x14ac:dyDescent="0.35">
      <c r="B64" s="43" t="str">
        <f t="shared" si="1"/>
        <v>26.10.2021</v>
      </c>
      <c r="C64" s="75">
        <f t="shared" si="2"/>
        <v>0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2">
        <v>0</v>
      </c>
    </row>
    <row r="65" spans="2:28" ht="16.8" thickTop="1" thickBot="1" x14ac:dyDescent="0.35">
      <c r="B65" s="43" t="str">
        <f t="shared" si="1"/>
        <v>27.10.2021</v>
      </c>
      <c r="C65" s="75">
        <f t="shared" si="2"/>
        <v>0</v>
      </c>
      <c r="D65" s="76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8" ht="16.8" thickTop="1" thickBot="1" x14ac:dyDescent="0.35">
      <c r="B66" s="43" t="str">
        <f t="shared" si="1"/>
        <v>28.10.2021</v>
      </c>
      <c r="C66" s="75">
        <f t="shared" si="2"/>
        <v>0</v>
      </c>
      <c r="D66" s="76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2">
        <v>0</v>
      </c>
    </row>
    <row r="67" spans="2:28" ht="16.8" thickTop="1" thickBot="1" x14ac:dyDescent="0.35">
      <c r="B67" s="43" t="str">
        <f t="shared" si="1"/>
        <v>29.10.2021</v>
      </c>
      <c r="C67" s="75">
        <f t="shared" si="2"/>
        <v>0</v>
      </c>
      <c r="D67" s="76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2">
        <v>0</v>
      </c>
    </row>
    <row r="68" spans="2:28" ht="16.8" thickTop="1" thickBot="1" x14ac:dyDescent="0.35">
      <c r="B68" s="43" t="str">
        <f t="shared" si="1"/>
        <v>30.10.2021</v>
      </c>
      <c r="C68" s="75">
        <f t="shared" si="2"/>
        <v>0</v>
      </c>
      <c r="D68" s="76"/>
      <c r="E68" s="40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2">
        <v>0</v>
      </c>
    </row>
    <row r="69" spans="2:28" ht="16.2" thickTop="1" x14ac:dyDescent="0.3">
      <c r="B69" s="44" t="str">
        <f t="shared" si="1"/>
        <v>31.10.2021</v>
      </c>
      <c r="C69" s="85">
        <f>SUM(E69:AB69)</f>
        <v>0</v>
      </c>
      <c r="D69" s="86"/>
      <c r="E69" s="40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2"/>
    </row>
    <row r="70" spans="2:28" x14ac:dyDescent="0.3">
      <c r="C70" s="46"/>
    </row>
    <row r="72" spans="2:28" ht="29.25" customHeight="1" thickBot="1" x14ac:dyDescent="0.35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5">
      <c r="B73" s="78"/>
      <c r="C73" s="81"/>
      <c r="D73" s="82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6.8" thickTop="1" thickBot="1" x14ac:dyDescent="0.35">
      <c r="B74" s="39" t="str">
        <f>B39</f>
        <v>01.10.2021</v>
      </c>
      <c r="C74" s="47">
        <f>SUMIF(E74:AB74,"&gt;0")</f>
        <v>526</v>
      </c>
      <c r="D74" s="48">
        <f>SUMIF(E74:AB74,"&lt;0")</f>
        <v>0</v>
      </c>
      <c r="E74" s="49">
        <f>E4+E39</f>
        <v>20</v>
      </c>
      <c r="F74" s="50">
        <f t="shared" ref="F74:AB74" si="3">F4+F39</f>
        <v>40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0</v>
      </c>
      <c r="K74" s="50">
        <f t="shared" si="3"/>
        <v>0</v>
      </c>
      <c r="L74" s="50">
        <f t="shared" si="3"/>
        <v>6</v>
      </c>
      <c r="M74" s="50">
        <f t="shared" si="3"/>
        <v>40</v>
      </c>
      <c r="N74" s="50">
        <f t="shared" si="3"/>
        <v>40</v>
      </c>
      <c r="O74" s="50">
        <f t="shared" si="3"/>
        <v>40</v>
      </c>
      <c r="P74" s="50">
        <f t="shared" si="3"/>
        <v>40</v>
      </c>
      <c r="Q74" s="50">
        <f t="shared" si="3"/>
        <v>40</v>
      </c>
      <c r="R74" s="51">
        <f t="shared" si="3"/>
        <v>40</v>
      </c>
      <c r="S74" s="52">
        <f t="shared" si="3"/>
        <v>20</v>
      </c>
      <c r="T74" s="41">
        <f t="shared" si="3"/>
        <v>20</v>
      </c>
      <c r="U74" s="41">
        <f t="shared" si="3"/>
        <v>30</v>
      </c>
      <c r="V74" s="41">
        <f t="shared" si="3"/>
        <v>30</v>
      </c>
      <c r="W74" s="41">
        <f t="shared" si="3"/>
        <v>20</v>
      </c>
      <c r="X74" s="41">
        <f t="shared" si="3"/>
        <v>20</v>
      </c>
      <c r="Y74" s="41">
        <f t="shared" si="3"/>
        <v>20</v>
      </c>
      <c r="Z74" s="41">
        <f t="shared" si="3"/>
        <v>20</v>
      </c>
      <c r="AA74" s="41">
        <f t="shared" si="3"/>
        <v>20</v>
      </c>
      <c r="AB74" s="42">
        <f t="shared" si="3"/>
        <v>20</v>
      </c>
    </row>
    <row r="75" spans="2:28" ht="16.8" thickTop="1" thickBot="1" x14ac:dyDescent="0.35">
      <c r="B75" s="43" t="str">
        <f t="shared" ref="B75:B104" si="4">B40</f>
        <v>02.10.2021</v>
      </c>
      <c r="C75" s="47">
        <f t="shared" ref="C75:C104" si="5">SUMIF(E75:AB75,"&gt;0")</f>
        <v>454</v>
      </c>
      <c r="D75" s="48">
        <f t="shared" ref="D75:D104" si="6">SUMIF(E75:AB75,"&lt;0")</f>
        <v>-25</v>
      </c>
      <c r="E75" s="53">
        <f t="shared" ref="E75:AB85" si="7">E5+E40</f>
        <v>20</v>
      </c>
      <c r="F75" s="41">
        <f t="shared" si="7"/>
        <v>40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0</v>
      </c>
      <c r="K75" s="41">
        <f t="shared" si="7"/>
        <v>-25</v>
      </c>
      <c r="L75" s="41">
        <f t="shared" si="7"/>
        <v>0</v>
      </c>
      <c r="M75" s="41">
        <f t="shared" si="7"/>
        <v>23</v>
      </c>
      <c r="N75" s="41">
        <f t="shared" si="7"/>
        <v>57</v>
      </c>
      <c r="O75" s="41">
        <f t="shared" si="7"/>
        <v>20</v>
      </c>
      <c r="P75" s="41">
        <f t="shared" si="7"/>
        <v>20</v>
      </c>
      <c r="Q75" s="41">
        <f t="shared" si="7"/>
        <v>20</v>
      </c>
      <c r="R75" s="41">
        <f t="shared" si="7"/>
        <v>20</v>
      </c>
      <c r="S75" s="41">
        <f t="shared" si="7"/>
        <v>20</v>
      </c>
      <c r="T75" s="41">
        <f t="shared" si="7"/>
        <v>34</v>
      </c>
      <c r="U75" s="41">
        <f t="shared" si="7"/>
        <v>20</v>
      </c>
      <c r="V75" s="41">
        <f t="shared" si="7"/>
        <v>20</v>
      </c>
      <c r="W75" s="41">
        <f t="shared" si="7"/>
        <v>20</v>
      </c>
      <c r="X75" s="41">
        <f t="shared" si="7"/>
        <v>20</v>
      </c>
      <c r="Y75" s="41">
        <f t="shared" si="7"/>
        <v>20</v>
      </c>
      <c r="Z75" s="41">
        <f t="shared" si="7"/>
        <v>40</v>
      </c>
      <c r="AA75" s="41">
        <f t="shared" si="7"/>
        <v>20</v>
      </c>
      <c r="AB75" s="42">
        <f t="shared" si="7"/>
        <v>20</v>
      </c>
    </row>
    <row r="76" spans="2:28" ht="16.8" thickTop="1" thickBot="1" x14ac:dyDescent="0.35">
      <c r="B76" s="43" t="str">
        <f t="shared" si="4"/>
        <v>03.10.2021</v>
      </c>
      <c r="C76" s="47">
        <f t="shared" si="5"/>
        <v>305</v>
      </c>
      <c r="D76" s="48">
        <f t="shared" si="6"/>
        <v>-25</v>
      </c>
      <c r="E76" s="53">
        <f t="shared" si="7"/>
        <v>30</v>
      </c>
      <c r="F76" s="41">
        <f t="shared" si="7"/>
        <v>40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22</v>
      </c>
      <c r="M76" s="41">
        <f t="shared" si="7"/>
        <v>25</v>
      </c>
      <c r="N76" s="41">
        <f t="shared" si="7"/>
        <v>20</v>
      </c>
      <c r="O76" s="41">
        <f t="shared" si="7"/>
        <v>20</v>
      </c>
      <c r="P76" s="41">
        <f t="shared" si="7"/>
        <v>20</v>
      </c>
      <c r="Q76" s="41">
        <f t="shared" si="7"/>
        <v>0</v>
      </c>
      <c r="R76" s="41">
        <f t="shared" si="7"/>
        <v>0</v>
      </c>
      <c r="S76" s="41">
        <f t="shared" si="7"/>
        <v>0</v>
      </c>
      <c r="T76" s="41">
        <f t="shared" si="7"/>
        <v>-15</v>
      </c>
      <c r="U76" s="41">
        <f t="shared" si="7"/>
        <v>-10</v>
      </c>
      <c r="V76" s="41">
        <f t="shared" si="7"/>
        <v>8</v>
      </c>
      <c r="W76" s="41">
        <f t="shared" si="7"/>
        <v>20</v>
      </c>
      <c r="X76" s="41">
        <f t="shared" si="7"/>
        <v>20</v>
      </c>
      <c r="Y76" s="41">
        <f t="shared" si="7"/>
        <v>20</v>
      </c>
      <c r="Z76" s="41">
        <f t="shared" si="7"/>
        <v>20</v>
      </c>
      <c r="AA76" s="41">
        <f t="shared" si="7"/>
        <v>20</v>
      </c>
      <c r="AB76" s="42">
        <f t="shared" si="7"/>
        <v>20</v>
      </c>
    </row>
    <row r="77" spans="2:28" ht="16.8" thickTop="1" thickBot="1" x14ac:dyDescent="0.35">
      <c r="B77" s="43" t="str">
        <f t="shared" si="4"/>
        <v>04.10.2021</v>
      </c>
      <c r="C77" s="47">
        <f t="shared" si="5"/>
        <v>454</v>
      </c>
      <c r="D77" s="48">
        <f t="shared" si="6"/>
        <v>0</v>
      </c>
      <c r="E77" s="53">
        <f t="shared" si="7"/>
        <v>22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0</v>
      </c>
      <c r="L77" s="41">
        <f t="shared" si="7"/>
        <v>24</v>
      </c>
      <c r="M77" s="41">
        <f t="shared" si="7"/>
        <v>40</v>
      </c>
      <c r="N77" s="41">
        <f t="shared" si="7"/>
        <v>40</v>
      </c>
      <c r="O77" s="41">
        <f t="shared" si="7"/>
        <v>40</v>
      </c>
      <c r="P77" s="41">
        <f t="shared" si="7"/>
        <v>40</v>
      </c>
      <c r="Q77" s="41">
        <f t="shared" si="7"/>
        <v>14</v>
      </c>
      <c r="R77" s="41">
        <f t="shared" si="7"/>
        <v>0</v>
      </c>
      <c r="S77" s="41">
        <f t="shared" si="7"/>
        <v>16</v>
      </c>
      <c r="T77" s="41">
        <f t="shared" si="7"/>
        <v>20</v>
      </c>
      <c r="U77" s="41">
        <f t="shared" si="7"/>
        <v>10</v>
      </c>
      <c r="V77" s="41">
        <f t="shared" si="7"/>
        <v>0</v>
      </c>
      <c r="W77" s="41">
        <f t="shared" si="7"/>
        <v>26</v>
      </c>
      <c r="X77" s="41">
        <f t="shared" si="7"/>
        <v>66</v>
      </c>
      <c r="Y77" s="41">
        <f t="shared" si="7"/>
        <v>20</v>
      </c>
      <c r="Z77" s="41">
        <f t="shared" si="7"/>
        <v>36</v>
      </c>
      <c r="AA77" s="41">
        <f t="shared" si="7"/>
        <v>20</v>
      </c>
      <c r="AB77" s="42">
        <f t="shared" si="7"/>
        <v>20</v>
      </c>
    </row>
    <row r="78" spans="2:28" ht="16.8" thickTop="1" thickBot="1" x14ac:dyDescent="0.35">
      <c r="B78" s="43" t="str">
        <f t="shared" si="4"/>
        <v>05.10.2021</v>
      </c>
      <c r="C78" s="47">
        <f t="shared" si="5"/>
        <v>444</v>
      </c>
      <c r="D78" s="48">
        <f t="shared" si="6"/>
        <v>0</v>
      </c>
      <c r="E78" s="53">
        <f t="shared" si="7"/>
        <v>22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4">
        <f t="shared" si="7"/>
        <v>0</v>
      </c>
      <c r="J78" s="41">
        <f t="shared" si="7"/>
        <v>0</v>
      </c>
      <c r="K78" s="41">
        <f t="shared" si="7"/>
        <v>8</v>
      </c>
      <c r="L78" s="41">
        <f t="shared" si="7"/>
        <v>57</v>
      </c>
      <c r="M78" s="41">
        <f t="shared" si="7"/>
        <v>77</v>
      </c>
      <c r="N78" s="41">
        <f t="shared" si="7"/>
        <v>16</v>
      </c>
      <c r="O78" s="41">
        <f t="shared" si="7"/>
        <v>0</v>
      </c>
      <c r="P78" s="41">
        <f t="shared" si="7"/>
        <v>29</v>
      </c>
      <c r="Q78" s="41">
        <f t="shared" si="7"/>
        <v>25</v>
      </c>
      <c r="R78" s="41">
        <f t="shared" si="7"/>
        <v>0</v>
      </c>
      <c r="S78" s="41">
        <f t="shared" si="7"/>
        <v>10</v>
      </c>
      <c r="T78" s="41">
        <f t="shared" si="7"/>
        <v>20</v>
      </c>
      <c r="U78" s="41">
        <f t="shared" si="7"/>
        <v>30</v>
      </c>
      <c r="V78" s="41">
        <f t="shared" si="7"/>
        <v>30</v>
      </c>
      <c r="W78" s="41">
        <f t="shared" si="7"/>
        <v>20</v>
      </c>
      <c r="X78" s="41">
        <f t="shared" si="7"/>
        <v>20</v>
      </c>
      <c r="Y78" s="41">
        <f t="shared" si="7"/>
        <v>20</v>
      </c>
      <c r="Z78" s="41">
        <f t="shared" si="7"/>
        <v>20</v>
      </c>
      <c r="AA78" s="41">
        <f t="shared" si="7"/>
        <v>20</v>
      </c>
      <c r="AB78" s="42">
        <f t="shared" si="7"/>
        <v>20</v>
      </c>
    </row>
    <row r="79" spans="2:28" ht="16.8" thickTop="1" thickBot="1" x14ac:dyDescent="0.35">
      <c r="B79" s="43" t="str">
        <f t="shared" si="4"/>
        <v>06.10.2021</v>
      </c>
      <c r="C79" s="47">
        <f t="shared" si="5"/>
        <v>600</v>
      </c>
      <c r="D79" s="48">
        <f t="shared" si="6"/>
        <v>0</v>
      </c>
      <c r="E79" s="53">
        <f t="shared" si="7"/>
        <v>32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45</v>
      </c>
      <c r="M79" s="41">
        <f t="shared" si="7"/>
        <v>90</v>
      </c>
      <c r="N79" s="41">
        <f t="shared" si="7"/>
        <v>48</v>
      </c>
      <c r="O79" s="41">
        <f t="shared" si="7"/>
        <v>40</v>
      </c>
      <c r="P79" s="41">
        <f t="shared" si="7"/>
        <v>40</v>
      </c>
      <c r="Q79" s="41">
        <f t="shared" si="7"/>
        <v>40</v>
      </c>
      <c r="R79" s="41">
        <f t="shared" si="7"/>
        <v>30</v>
      </c>
      <c r="S79" s="41">
        <f t="shared" si="7"/>
        <v>20</v>
      </c>
      <c r="T79" s="41">
        <f t="shared" si="7"/>
        <v>20</v>
      </c>
      <c r="U79" s="41">
        <f t="shared" si="7"/>
        <v>30</v>
      </c>
      <c r="V79" s="41">
        <f t="shared" si="7"/>
        <v>30</v>
      </c>
      <c r="W79" s="41">
        <f t="shared" si="7"/>
        <v>20</v>
      </c>
      <c r="X79" s="41">
        <f t="shared" si="7"/>
        <v>20</v>
      </c>
      <c r="Y79" s="41">
        <f t="shared" si="7"/>
        <v>20</v>
      </c>
      <c r="Z79" s="41">
        <f t="shared" si="7"/>
        <v>20</v>
      </c>
      <c r="AA79" s="41">
        <f t="shared" si="7"/>
        <v>20</v>
      </c>
      <c r="AB79" s="42">
        <f t="shared" si="7"/>
        <v>35</v>
      </c>
    </row>
    <row r="80" spans="2:28" ht="16.8" thickTop="1" thickBot="1" x14ac:dyDescent="0.35">
      <c r="B80" s="43" t="str">
        <f t="shared" si="4"/>
        <v>07.10.2021</v>
      </c>
      <c r="C80" s="47">
        <f t="shared" si="5"/>
        <v>450</v>
      </c>
      <c r="D80" s="48">
        <f t="shared" si="6"/>
        <v>0</v>
      </c>
      <c r="E80" s="53">
        <f t="shared" si="7"/>
        <v>24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26</v>
      </c>
      <c r="M80" s="41">
        <f t="shared" si="7"/>
        <v>40</v>
      </c>
      <c r="N80" s="41">
        <f t="shared" si="7"/>
        <v>40</v>
      </c>
      <c r="O80" s="41">
        <f t="shared" si="7"/>
        <v>30</v>
      </c>
      <c r="P80" s="41">
        <f t="shared" si="7"/>
        <v>30</v>
      </c>
      <c r="Q80" s="41">
        <f t="shared" si="7"/>
        <v>30</v>
      </c>
      <c r="R80" s="41">
        <f t="shared" si="7"/>
        <v>30</v>
      </c>
      <c r="S80" s="41">
        <f t="shared" si="7"/>
        <v>20</v>
      </c>
      <c r="T80" s="41">
        <f t="shared" si="7"/>
        <v>20</v>
      </c>
      <c r="U80" s="41">
        <f t="shared" si="7"/>
        <v>20</v>
      </c>
      <c r="V80" s="41">
        <f t="shared" si="7"/>
        <v>20</v>
      </c>
      <c r="W80" s="41">
        <f t="shared" si="7"/>
        <v>20</v>
      </c>
      <c r="X80" s="41">
        <f t="shared" si="7"/>
        <v>20</v>
      </c>
      <c r="Y80" s="41">
        <f t="shared" si="7"/>
        <v>20</v>
      </c>
      <c r="Z80" s="41">
        <f t="shared" si="7"/>
        <v>20</v>
      </c>
      <c r="AA80" s="41">
        <f t="shared" si="7"/>
        <v>20</v>
      </c>
      <c r="AB80" s="42">
        <f t="shared" si="7"/>
        <v>20</v>
      </c>
    </row>
    <row r="81" spans="2:28" ht="16.8" thickTop="1" thickBot="1" x14ac:dyDescent="0.35">
      <c r="B81" s="43" t="str">
        <f t="shared" si="4"/>
        <v>08.10.2021</v>
      </c>
      <c r="C81" s="47">
        <f t="shared" si="5"/>
        <v>564</v>
      </c>
      <c r="D81" s="48">
        <f t="shared" si="6"/>
        <v>0</v>
      </c>
      <c r="E81" s="53">
        <f t="shared" si="7"/>
        <v>25</v>
      </c>
      <c r="F81" s="41">
        <f t="shared" si="7"/>
        <v>45</v>
      </c>
      <c r="G81" s="41">
        <f t="shared" si="7"/>
        <v>40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14</v>
      </c>
      <c r="L81" s="41">
        <f t="shared" si="7"/>
        <v>30</v>
      </c>
      <c r="M81" s="41">
        <f t="shared" si="7"/>
        <v>30</v>
      </c>
      <c r="N81" s="41">
        <f t="shared" si="7"/>
        <v>40</v>
      </c>
      <c r="O81" s="41">
        <f t="shared" si="7"/>
        <v>30</v>
      </c>
      <c r="P81" s="41">
        <f t="shared" si="7"/>
        <v>30</v>
      </c>
      <c r="Q81" s="41">
        <f t="shared" si="7"/>
        <v>30</v>
      </c>
      <c r="R81" s="41">
        <f t="shared" si="7"/>
        <v>30</v>
      </c>
      <c r="S81" s="41">
        <f t="shared" si="7"/>
        <v>20</v>
      </c>
      <c r="T81" s="41">
        <f t="shared" si="7"/>
        <v>20</v>
      </c>
      <c r="U81" s="41">
        <f t="shared" si="7"/>
        <v>20</v>
      </c>
      <c r="V81" s="41">
        <f t="shared" si="7"/>
        <v>20</v>
      </c>
      <c r="W81" s="41">
        <f t="shared" si="7"/>
        <v>20</v>
      </c>
      <c r="X81" s="41">
        <f t="shared" si="7"/>
        <v>20</v>
      </c>
      <c r="Y81" s="41">
        <f t="shared" si="7"/>
        <v>20</v>
      </c>
      <c r="Z81" s="41">
        <f t="shared" si="7"/>
        <v>40</v>
      </c>
      <c r="AA81" s="41">
        <f t="shared" si="7"/>
        <v>20</v>
      </c>
      <c r="AB81" s="42">
        <f t="shared" si="7"/>
        <v>20</v>
      </c>
    </row>
    <row r="82" spans="2:28" ht="16.8" thickTop="1" thickBot="1" x14ac:dyDescent="0.35">
      <c r="B82" s="43" t="str">
        <f t="shared" si="4"/>
        <v>09.10.2021</v>
      </c>
      <c r="C82" s="47">
        <f t="shared" si="5"/>
        <v>794</v>
      </c>
      <c r="D82" s="48">
        <f t="shared" si="6"/>
        <v>0</v>
      </c>
      <c r="E82" s="53">
        <f t="shared" si="7"/>
        <v>20</v>
      </c>
      <c r="F82" s="41">
        <f t="shared" si="7"/>
        <v>62</v>
      </c>
      <c r="G82" s="41">
        <f t="shared" si="7"/>
        <v>46</v>
      </c>
      <c r="H82" s="41">
        <f t="shared" si="7"/>
        <v>61</v>
      </c>
      <c r="I82" s="41">
        <f t="shared" si="7"/>
        <v>60</v>
      </c>
      <c r="J82" s="41">
        <f t="shared" si="7"/>
        <v>60</v>
      </c>
      <c r="K82" s="41">
        <f t="shared" si="7"/>
        <v>60</v>
      </c>
      <c r="L82" s="41">
        <f t="shared" si="7"/>
        <v>35</v>
      </c>
      <c r="M82" s="41">
        <f t="shared" si="7"/>
        <v>30</v>
      </c>
      <c r="N82" s="41">
        <f t="shared" si="7"/>
        <v>40</v>
      </c>
      <c r="O82" s="41">
        <f t="shared" si="7"/>
        <v>30</v>
      </c>
      <c r="P82" s="41">
        <f t="shared" si="7"/>
        <v>30</v>
      </c>
      <c r="Q82" s="41">
        <f t="shared" si="7"/>
        <v>30</v>
      </c>
      <c r="R82" s="41">
        <f t="shared" si="7"/>
        <v>30</v>
      </c>
      <c r="S82" s="41">
        <f t="shared" si="7"/>
        <v>20</v>
      </c>
      <c r="T82" s="41">
        <f t="shared" si="7"/>
        <v>20</v>
      </c>
      <c r="U82" s="41">
        <f t="shared" si="7"/>
        <v>20</v>
      </c>
      <c r="V82" s="41">
        <f t="shared" si="7"/>
        <v>20</v>
      </c>
      <c r="W82" s="41">
        <f t="shared" si="7"/>
        <v>20</v>
      </c>
      <c r="X82" s="41">
        <f t="shared" si="7"/>
        <v>20</v>
      </c>
      <c r="Y82" s="41">
        <f t="shared" si="7"/>
        <v>20</v>
      </c>
      <c r="Z82" s="41">
        <f t="shared" si="7"/>
        <v>20</v>
      </c>
      <c r="AA82" s="41">
        <f t="shared" si="7"/>
        <v>20</v>
      </c>
      <c r="AB82" s="42">
        <f t="shared" si="7"/>
        <v>20</v>
      </c>
    </row>
    <row r="83" spans="2:28" ht="16.8" thickTop="1" thickBot="1" x14ac:dyDescent="0.35">
      <c r="B83" s="43" t="str">
        <f t="shared" si="4"/>
        <v>10.10.2021</v>
      </c>
      <c r="C83" s="47">
        <f t="shared" si="5"/>
        <v>824</v>
      </c>
      <c r="D83" s="48">
        <f t="shared" si="6"/>
        <v>0</v>
      </c>
      <c r="E83" s="53">
        <f t="shared" si="7"/>
        <v>25</v>
      </c>
      <c r="F83" s="41">
        <f t="shared" si="7"/>
        <v>65</v>
      </c>
      <c r="G83" s="41">
        <f t="shared" si="7"/>
        <v>65</v>
      </c>
      <c r="H83" s="41">
        <f t="shared" si="7"/>
        <v>65</v>
      </c>
      <c r="I83" s="41">
        <f t="shared" si="7"/>
        <v>60</v>
      </c>
      <c r="J83" s="41">
        <f t="shared" si="7"/>
        <v>60</v>
      </c>
      <c r="K83" s="41">
        <f t="shared" si="7"/>
        <v>54</v>
      </c>
      <c r="L83" s="41">
        <f t="shared" si="7"/>
        <v>35</v>
      </c>
      <c r="M83" s="41">
        <f t="shared" si="7"/>
        <v>35</v>
      </c>
      <c r="N83" s="41">
        <f t="shared" si="7"/>
        <v>40</v>
      </c>
      <c r="O83" s="41">
        <f t="shared" si="7"/>
        <v>30</v>
      </c>
      <c r="P83" s="41">
        <f t="shared" si="7"/>
        <v>30</v>
      </c>
      <c r="Q83" s="41">
        <f t="shared" si="7"/>
        <v>30</v>
      </c>
      <c r="R83" s="41">
        <f t="shared" si="7"/>
        <v>30</v>
      </c>
      <c r="S83" s="41">
        <f t="shared" si="7"/>
        <v>20</v>
      </c>
      <c r="T83" s="41">
        <f t="shared" si="7"/>
        <v>20</v>
      </c>
      <c r="U83" s="41">
        <f t="shared" si="7"/>
        <v>20</v>
      </c>
      <c r="V83" s="41">
        <f t="shared" si="7"/>
        <v>20</v>
      </c>
      <c r="W83" s="41">
        <f t="shared" si="7"/>
        <v>20</v>
      </c>
      <c r="X83" s="41">
        <f t="shared" si="7"/>
        <v>20</v>
      </c>
      <c r="Y83" s="41">
        <f t="shared" si="7"/>
        <v>20</v>
      </c>
      <c r="Z83" s="41">
        <f t="shared" si="7"/>
        <v>20</v>
      </c>
      <c r="AA83" s="41">
        <f t="shared" si="7"/>
        <v>20</v>
      </c>
      <c r="AB83" s="42">
        <f t="shared" si="7"/>
        <v>20</v>
      </c>
    </row>
    <row r="84" spans="2:28" ht="16.8" thickTop="1" thickBot="1" x14ac:dyDescent="0.35">
      <c r="B84" s="43" t="str">
        <f t="shared" si="4"/>
        <v>11.10.2021</v>
      </c>
      <c r="C84" s="47">
        <f t="shared" si="5"/>
        <v>50</v>
      </c>
      <c r="D84" s="48">
        <f t="shared" si="6"/>
        <v>-47</v>
      </c>
      <c r="E84" s="53">
        <f t="shared" si="7"/>
        <v>25</v>
      </c>
      <c r="F84" s="41">
        <f t="shared" si="7"/>
        <v>20</v>
      </c>
      <c r="G84" s="41">
        <f t="shared" si="7"/>
        <v>-12</v>
      </c>
      <c r="H84" s="41">
        <f t="shared" si="7"/>
        <v>-35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0</v>
      </c>
      <c r="N84" s="41">
        <f t="shared" si="7"/>
        <v>5</v>
      </c>
      <c r="O84" s="41">
        <f t="shared" si="7"/>
        <v>0</v>
      </c>
      <c r="P84" s="41">
        <f t="shared" si="7"/>
        <v>0</v>
      </c>
      <c r="Q84" s="41">
        <f t="shared" si="7"/>
        <v>0</v>
      </c>
      <c r="R84" s="41">
        <f t="shared" si="7"/>
        <v>0</v>
      </c>
      <c r="S84" s="41">
        <f t="shared" si="7"/>
        <v>0</v>
      </c>
      <c r="T84" s="41">
        <f t="shared" si="7"/>
        <v>0</v>
      </c>
      <c r="U84" s="41">
        <f t="shared" si="7"/>
        <v>0</v>
      </c>
      <c r="V84" s="41">
        <f t="shared" si="7"/>
        <v>0</v>
      </c>
      <c r="W84" s="41">
        <f t="shared" si="7"/>
        <v>0</v>
      </c>
      <c r="X84" s="41">
        <f t="shared" si="7"/>
        <v>0</v>
      </c>
      <c r="Y84" s="41">
        <f t="shared" si="7"/>
        <v>0</v>
      </c>
      <c r="Z84" s="41">
        <f t="shared" si="7"/>
        <v>0</v>
      </c>
      <c r="AA84" s="41">
        <f t="shared" si="7"/>
        <v>0</v>
      </c>
      <c r="AB84" s="42">
        <f t="shared" si="7"/>
        <v>0</v>
      </c>
    </row>
    <row r="85" spans="2:28" ht="16.8" thickTop="1" thickBot="1" x14ac:dyDescent="0.35">
      <c r="B85" s="43" t="str">
        <f t="shared" si="4"/>
        <v>12.10.2021</v>
      </c>
      <c r="C85" s="47">
        <f t="shared" si="5"/>
        <v>55</v>
      </c>
      <c r="D85" s="48">
        <f t="shared" si="6"/>
        <v>0</v>
      </c>
      <c r="E85" s="53">
        <f t="shared" si="7"/>
        <v>5</v>
      </c>
      <c r="F85" s="41">
        <f t="shared" si="7"/>
        <v>5</v>
      </c>
      <c r="G85" s="41">
        <f t="shared" si="7"/>
        <v>15</v>
      </c>
      <c r="H85" s="41">
        <f t="shared" si="7"/>
        <v>10</v>
      </c>
      <c r="I85" s="41">
        <f t="shared" si="7"/>
        <v>10</v>
      </c>
      <c r="J85" s="41">
        <f t="shared" si="7"/>
        <v>10</v>
      </c>
      <c r="K85" s="41">
        <f t="shared" si="7"/>
        <v>0</v>
      </c>
      <c r="L85" s="41">
        <f t="shared" si="7"/>
        <v>0</v>
      </c>
      <c r="M85" s="41">
        <f t="shared" si="7"/>
        <v>0</v>
      </c>
      <c r="N85" s="41">
        <f t="shared" si="7"/>
        <v>0</v>
      </c>
      <c r="O85" s="41">
        <f t="shared" si="7"/>
        <v>0</v>
      </c>
      <c r="P85" s="41">
        <f t="shared" si="7"/>
        <v>0</v>
      </c>
      <c r="Q85" s="41">
        <f t="shared" si="7"/>
        <v>0</v>
      </c>
      <c r="R85" s="41">
        <f t="shared" si="7"/>
        <v>0</v>
      </c>
      <c r="S85" s="41">
        <f t="shared" si="7"/>
        <v>0</v>
      </c>
      <c r="T85" s="41">
        <f t="shared" ref="T85:AB85" si="8">T15+T50</f>
        <v>0</v>
      </c>
      <c r="U85" s="41">
        <f t="shared" si="8"/>
        <v>0</v>
      </c>
      <c r="V85" s="41">
        <f t="shared" si="8"/>
        <v>0</v>
      </c>
      <c r="W85" s="41">
        <f t="shared" si="8"/>
        <v>0</v>
      </c>
      <c r="X85" s="41">
        <f t="shared" si="8"/>
        <v>0</v>
      </c>
      <c r="Y85" s="41">
        <f t="shared" si="8"/>
        <v>0</v>
      </c>
      <c r="Z85" s="41">
        <f t="shared" si="8"/>
        <v>0</v>
      </c>
      <c r="AA85" s="41">
        <f t="shared" si="8"/>
        <v>0</v>
      </c>
      <c r="AB85" s="42">
        <f t="shared" si="8"/>
        <v>0</v>
      </c>
    </row>
    <row r="86" spans="2:28" ht="16.8" thickTop="1" thickBot="1" x14ac:dyDescent="0.35">
      <c r="B86" s="43" t="str">
        <f t="shared" si="4"/>
        <v>13.10.2021</v>
      </c>
      <c r="C86" s="47">
        <f t="shared" si="5"/>
        <v>50</v>
      </c>
      <c r="D86" s="48">
        <f t="shared" si="6"/>
        <v>0</v>
      </c>
      <c r="E86" s="53">
        <f t="shared" ref="E86:AB96" si="9">E16+E51</f>
        <v>10</v>
      </c>
      <c r="F86" s="41">
        <f t="shared" si="9"/>
        <v>20</v>
      </c>
      <c r="G86" s="41">
        <f t="shared" si="9"/>
        <v>20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0</v>
      </c>
      <c r="L86" s="41">
        <f t="shared" si="9"/>
        <v>0</v>
      </c>
      <c r="M86" s="41">
        <f t="shared" si="9"/>
        <v>0</v>
      </c>
      <c r="N86" s="41">
        <f t="shared" si="9"/>
        <v>0</v>
      </c>
      <c r="O86" s="41">
        <f t="shared" si="9"/>
        <v>0</v>
      </c>
      <c r="P86" s="41">
        <f t="shared" si="9"/>
        <v>0</v>
      </c>
      <c r="Q86" s="41">
        <f t="shared" si="9"/>
        <v>0</v>
      </c>
      <c r="R86" s="41">
        <f t="shared" si="9"/>
        <v>0</v>
      </c>
      <c r="S86" s="41">
        <f t="shared" si="9"/>
        <v>0</v>
      </c>
      <c r="T86" s="41">
        <f t="shared" si="9"/>
        <v>0</v>
      </c>
      <c r="U86" s="41">
        <f t="shared" si="9"/>
        <v>0</v>
      </c>
      <c r="V86" s="41">
        <f t="shared" si="9"/>
        <v>0</v>
      </c>
      <c r="W86" s="41">
        <f t="shared" si="9"/>
        <v>0</v>
      </c>
      <c r="X86" s="41">
        <f t="shared" si="9"/>
        <v>0</v>
      </c>
      <c r="Y86" s="41">
        <f t="shared" si="9"/>
        <v>0</v>
      </c>
      <c r="Z86" s="41">
        <f t="shared" si="9"/>
        <v>0</v>
      </c>
      <c r="AA86" s="41">
        <f t="shared" si="9"/>
        <v>0</v>
      </c>
      <c r="AB86" s="42">
        <f t="shared" si="9"/>
        <v>0</v>
      </c>
    </row>
    <row r="87" spans="2:28" ht="16.8" thickTop="1" thickBot="1" x14ac:dyDescent="0.35">
      <c r="B87" s="43" t="str">
        <f t="shared" si="4"/>
        <v>14.10.2021</v>
      </c>
      <c r="C87" s="47">
        <f t="shared" si="5"/>
        <v>15</v>
      </c>
      <c r="D87" s="48">
        <f t="shared" si="6"/>
        <v>0</v>
      </c>
      <c r="E87" s="40">
        <f t="shared" si="9"/>
        <v>5</v>
      </c>
      <c r="F87" s="41">
        <f t="shared" si="9"/>
        <v>5</v>
      </c>
      <c r="G87" s="41">
        <f t="shared" si="9"/>
        <v>5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0</v>
      </c>
      <c r="M87" s="41">
        <f t="shared" si="9"/>
        <v>0</v>
      </c>
      <c r="N87" s="41">
        <f t="shared" si="9"/>
        <v>0</v>
      </c>
      <c r="O87" s="41">
        <f t="shared" si="9"/>
        <v>0</v>
      </c>
      <c r="P87" s="41">
        <f t="shared" si="9"/>
        <v>0</v>
      </c>
      <c r="Q87" s="41">
        <f t="shared" si="9"/>
        <v>0</v>
      </c>
      <c r="R87" s="41">
        <f t="shared" si="9"/>
        <v>0</v>
      </c>
      <c r="S87" s="41">
        <f t="shared" si="9"/>
        <v>0</v>
      </c>
      <c r="T87" s="41">
        <f t="shared" si="9"/>
        <v>0</v>
      </c>
      <c r="U87" s="41">
        <f t="shared" si="9"/>
        <v>0</v>
      </c>
      <c r="V87" s="41">
        <f t="shared" si="9"/>
        <v>0</v>
      </c>
      <c r="W87" s="41">
        <f t="shared" si="9"/>
        <v>0</v>
      </c>
      <c r="X87" s="41">
        <f t="shared" si="9"/>
        <v>0</v>
      </c>
      <c r="Y87" s="41">
        <f t="shared" si="9"/>
        <v>0</v>
      </c>
      <c r="Z87" s="41">
        <f t="shared" si="9"/>
        <v>0</v>
      </c>
      <c r="AA87" s="41">
        <f t="shared" si="9"/>
        <v>0</v>
      </c>
      <c r="AB87" s="42">
        <f t="shared" si="9"/>
        <v>0</v>
      </c>
    </row>
    <row r="88" spans="2:28" ht="16.8" thickTop="1" thickBot="1" x14ac:dyDescent="0.35">
      <c r="B88" s="43" t="str">
        <f t="shared" si="4"/>
        <v>15.10.2021</v>
      </c>
      <c r="C88" s="47">
        <f t="shared" si="5"/>
        <v>58</v>
      </c>
      <c r="D88" s="48">
        <f t="shared" si="6"/>
        <v>0</v>
      </c>
      <c r="E88" s="53">
        <f t="shared" si="9"/>
        <v>7</v>
      </c>
      <c r="F88" s="41">
        <f t="shared" si="9"/>
        <v>6</v>
      </c>
      <c r="G88" s="41">
        <f t="shared" si="9"/>
        <v>15</v>
      </c>
      <c r="H88" s="41">
        <f t="shared" si="9"/>
        <v>10</v>
      </c>
      <c r="I88" s="41">
        <f t="shared" si="9"/>
        <v>10</v>
      </c>
      <c r="J88" s="41">
        <f t="shared" si="9"/>
        <v>10</v>
      </c>
      <c r="K88" s="41">
        <f t="shared" si="9"/>
        <v>0</v>
      </c>
      <c r="L88" s="41">
        <f t="shared" si="9"/>
        <v>0</v>
      </c>
      <c r="M88" s="41">
        <f t="shared" si="9"/>
        <v>0</v>
      </c>
      <c r="N88" s="41">
        <f t="shared" si="9"/>
        <v>0</v>
      </c>
      <c r="O88" s="41">
        <f t="shared" si="9"/>
        <v>0</v>
      </c>
      <c r="P88" s="41">
        <f t="shared" si="9"/>
        <v>0</v>
      </c>
      <c r="Q88" s="41">
        <f t="shared" si="9"/>
        <v>0</v>
      </c>
      <c r="R88" s="41">
        <f t="shared" si="9"/>
        <v>0</v>
      </c>
      <c r="S88" s="41">
        <f t="shared" si="9"/>
        <v>0</v>
      </c>
      <c r="T88" s="41">
        <f t="shared" si="9"/>
        <v>0</v>
      </c>
      <c r="U88" s="41">
        <f t="shared" si="9"/>
        <v>0</v>
      </c>
      <c r="V88" s="41">
        <f t="shared" si="9"/>
        <v>0</v>
      </c>
      <c r="W88" s="41">
        <f t="shared" si="9"/>
        <v>0</v>
      </c>
      <c r="X88" s="41">
        <f t="shared" si="9"/>
        <v>0</v>
      </c>
      <c r="Y88" s="41">
        <f t="shared" si="9"/>
        <v>0</v>
      </c>
      <c r="Z88" s="41">
        <f t="shared" si="9"/>
        <v>0</v>
      </c>
      <c r="AA88" s="41">
        <f t="shared" si="9"/>
        <v>0</v>
      </c>
      <c r="AB88" s="42">
        <f t="shared" si="9"/>
        <v>0</v>
      </c>
    </row>
    <row r="89" spans="2:28" ht="16.8" thickTop="1" thickBot="1" x14ac:dyDescent="0.35">
      <c r="B89" s="43" t="str">
        <f t="shared" si="4"/>
        <v>16.10.2021</v>
      </c>
      <c r="C89" s="47">
        <f t="shared" si="5"/>
        <v>49</v>
      </c>
      <c r="D89" s="48">
        <f t="shared" si="6"/>
        <v>0</v>
      </c>
      <c r="E89" s="53">
        <f t="shared" si="9"/>
        <v>6</v>
      </c>
      <c r="F89" s="41">
        <f t="shared" si="9"/>
        <v>6</v>
      </c>
      <c r="G89" s="41">
        <f t="shared" si="9"/>
        <v>16</v>
      </c>
      <c r="H89" s="41">
        <f t="shared" si="9"/>
        <v>16</v>
      </c>
      <c r="I89" s="41">
        <f t="shared" si="9"/>
        <v>5</v>
      </c>
      <c r="J89" s="41">
        <f t="shared" si="9"/>
        <v>0</v>
      </c>
      <c r="K89" s="41">
        <f t="shared" si="9"/>
        <v>0</v>
      </c>
      <c r="L89" s="41">
        <f t="shared" si="9"/>
        <v>0</v>
      </c>
      <c r="M89" s="41">
        <f t="shared" si="9"/>
        <v>0</v>
      </c>
      <c r="N89" s="41">
        <f t="shared" si="9"/>
        <v>0</v>
      </c>
      <c r="O89" s="41">
        <f t="shared" si="9"/>
        <v>0</v>
      </c>
      <c r="P89" s="41">
        <f t="shared" si="9"/>
        <v>0</v>
      </c>
      <c r="Q89" s="41">
        <f t="shared" si="9"/>
        <v>0</v>
      </c>
      <c r="R89" s="41">
        <f t="shared" si="9"/>
        <v>0</v>
      </c>
      <c r="S89" s="41">
        <f t="shared" si="9"/>
        <v>0</v>
      </c>
      <c r="T89" s="41">
        <f t="shared" si="9"/>
        <v>0</v>
      </c>
      <c r="U89" s="41">
        <f t="shared" si="9"/>
        <v>0</v>
      </c>
      <c r="V89" s="41">
        <f t="shared" si="9"/>
        <v>0</v>
      </c>
      <c r="W89" s="41">
        <f t="shared" si="9"/>
        <v>0</v>
      </c>
      <c r="X89" s="41">
        <f t="shared" si="9"/>
        <v>0</v>
      </c>
      <c r="Y89" s="41">
        <f t="shared" si="9"/>
        <v>0</v>
      </c>
      <c r="Z89" s="41">
        <f t="shared" si="9"/>
        <v>0</v>
      </c>
      <c r="AA89" s="41">
        <f t="shared" si="9"/>
        <v>0</v>
      </c>
      <c r="AB89" s="42">
        <f t="shared" si="9"/>
        <v>0</v>
      </c>
    </row>
    <row r="90" spans="2:28" ht="16.8" thickTop="1" thickBot="1" x14ac:dyDescent="0.35">
      <c r="B90" s="43" t="str">
        <f t="shared" si="4"/>
        <v>17.10.2021</v>
      </c>
      <c r="C90" s="47">
        <f t="shared" si="5"/>
        <v>160</v>
      </c>
      <c r="D90" s="48">
        <f t="shared" si="6"/>
        <v>-234</v>
      </c>
      <c r="E90" s="53">
        <f t="shared" si="9"/>
        <v>5</v>
      </c>
      <c r="F90" s="41">
        <f t="shared" si="9"/>
        <v>5</v>
      </c>
      <c r="G90" s="41">
        <f t="shared" si="9"/>
        <v>0</v>
      </c>
      <c r="H90" s="41">
        <f t="shared" si="9"/>
        <v>-34</v>
      </c>
      <c r="I90" s="41">
        <f t="shared" si="9"/>
        <v>-40</v>
      </c>
      <c r="J90" s="41">
        <f t="shared" si="9"/>
        <v>-40</v>
      </c>
      <c r="K90" s="41">
        <f t="shared" si="9"/>
        <v>-40</v>
      </c>
      <c r="L90" s="41">
        <f t="shared" si="9"/>
        <v>-40</v>
      </c>
      <c r="M90" s="41">
        <f t="shared" si="9"/>
        <v>-40</v>
      </c>
      <c r="N90" s="41">
        <f t="shared" si="9"/>
        <v>4</v>
      </c>
      <c r="O90" s="41">
        <f t="shared" si="9"/>
        <v>5</v>
      </c>
      <c r="P90" s="41">
        <f t="shared" si="9"/>
        <v>5</v>
      </c>
      <c r="Q90" s="41">
        <f t="shared" si="9"/>
        <v>5</v>
      </c>
      <c r="R90" s="41">
        <f t="shared" si="9"/>
        <v>7</v>
      </c>
      <c r="S90" s="41">
        <f t="shared" si="9"/>
        <v>7</v>
      </c>
      <c r="T90" s="41">
        <f t="shared" si="9"/>
        <v>8</v>
      </c>
      <c r="U90" s="41">
        <f t="shared" si="9"/>
        <v>7</v>
      </c>
      <c r="V90" s="41">
        <f t="shared" si="9"/>
        <v>6</v>
      </c>
      <c r="W90" s="41">
        <f t="shared" si="9"/>
        <v>22</v>
      </c>
      <c r="X90" s="41">
        <f t="shared" si="9"/>
        <v>22</v>
      </c>
      <c r="Y90" s="41">
        <f t="shared" si="9"/>
        <v>23</v>
      </c>
      <c r="Z90" s="41">
        <f t="shared" si="9"/>
        <v>19</v>
      </c>
      <c r="AA90" s="41">
        <f t="shared" si="9"/>
        <v>5</v>
      </c>
      <c r="AB90" s="42">
        <f t="shared" si="9"/>
        <v>5</v>
      </c>
    </row>
    <row r="91" spans="2:28" ht="16.8" thickTop="1" thickBot="1" x14ac:dyDescent="0.35">
      <c r="B91" s="43" t="str">
        <f t="shared" si="4"/>
        <v>18.10.2021</v>
      </c>
      <c r="C91" s="47">
        <f t="shared" si="5"/>
        <v>127</v>
      </c>
      <c r="D91" s="48">
        <f t="shared" si="6"/>
        <v>-208</v>
      </c>
      <c r="E91" s="53">
        <f t="shared" si="9"/>
        <v>3</v>
      </c>
      <c r="F91" s="41">
        <f t="shared" si="9"/>
        <v>0</v>
      </c>
      <c r="G91" s="41">
        <f t="shared" si="9"/>
        <v>-40</v>
      </c>
      <c r="H91" s="41">
        <f t="shared" si="9"/>
        <v>-40</v>
      </c>
      <c r="I91" s="41">
        <f t="shared" si="9"/>
        <v>-40</v>
      </c>
      <c r="J91" s="41">
        <f t="shared" si="9"/>
        <v>-45</v>
      </c>
      <c r="K91" s="41">
        <f t="shared" si="9"/>
        <v>-37</v>
      </c>
      <c r="L91" s="41">
        <f t="shared" si="9"/>
        <v>9</v>
      </c>
      <c r="M91" s="41">
        <f t="shared" si="9"/>
        <v>10</v>
      </c>
      <c r="N91" s="41">
        <f t="shared" si="9"/>
        <v>10</v>
      </c>
      <c r="O91" s="41">
        <f t="shared" si="9"/>
        <v>10</v>
      </c>
      <c r="P91" s="41">
        <f t="shared" si="9"/>
        <v>10</v>
      </c>
      <c r="Q91" s="41">
        <f t="shared" si="9"/>
        <v>10</v>
      </c>
      <c r="R91" s="41">
        <f t="shared" si="9"/>
        <v>5</v>
      </c>
      <c r="S91" s="41">
        <f t="shared" si="9"/>
        <v>0</v>
      </c>
      <c r="T91" s="41">
        <f t="shared" si="9"/>
        <v>0</v>
      </c>
      <c r="U91" s="41">
        <f t="shared" si="9"/>
        <v>-2</v>
      </c>
      <c r="V91" s="41">
        <f t="shared" si="9"/>
        <v>-4</v>
      </c>
      <c r="W91" s="41">
        <f t="shared" si="9"/>
        <v>10</v>
      </c>
      <c r="X91" s="41">
        <f t="shared" si="9"/>
        <v>10</v>
      </c>
      <c r="Y91" s="41">
        <f t="shared" si="9"/>
        <v>10</v>
      </c>
      <c r="Z91" s="41">
        <f t="shared" si="9"/>
        <v>10</v>
      </c>
      <c r="AA91" s="41">
        <f t="shared" si="9"/>
        <v>10</v>
      </c>
      <c r="AB91" s="42">
        <f t="shared" si="9"/>
        <v>10</v>
      </c>
    </row>
    <row r="92" spans="2:28" ht="16.8" thickTop="1" thickBot="1" x14ac:dyDescent="0.35">
      <c r="B92" s="43" t="str">
        <f t="shared" si="4"/>
        <v>19.10.2021</v>
      </c>
      <c r="C92" s="47">
        <f t="shared" si="5"/>
        <v>15</v>
      </c>
      <c r="D92" s="48">
        <f t="shared" si="6"/>
        <v>0</v>
      </c>
      <c r="E92" s="53">
        <f t="shared" si="9"/>
        <v>0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0</v>
      </c>
      <c r="L92" s="41">
        <f t="shared" si="9"/>
        <v>0</v>
      </c>
      <c r="M92" s="41">
        <f t="shared" si="9"/>
        <v>0</v>
      </c>
      <c r="N92" s="41">
        <f t="shared" si="9"/>
        <v>0</v>
      </c>
      <c r="O92" s="41">
        <f t="shared" si="9"/>
        <v>0</v>
      </c>
      <c r="P92" s="41">
        <f t="shared" si="9"/>
        <v>0</v>
      </c>
      <c r="Q92" s="41">
        <f t="shared" si="9"/>
        <v>0</v>
      </c>
      <c r="R92" s="41">
        <f t="shared" si="9"/>
        <v>0</v>
      </c>
      <c r="S92" s="41">
        <f t="shared" si="9"/>
        <v>0</v>
      </c>
      <c r="T92" s="41">
        <f t="shared" si="9"/>
        <v>0</v>
      </c>
      <c r="U92" s="41">
        <f t="shared" si="9"/>
        <v>0</v>
      </c>
      <c r="V92" s="41">
        <f t="shared" si="9"/>
        <v>0</v>
      </c>
      <c r="W92" s="41">
        <f t="shared" si="9"/>
        <v>0</v>
      </c>
      <c r="X92" s="41">
        <f t="shared" si="9"/>
        <v>0</v>
      </c>
      <c r="Y92" s="41">
        <f t="shared" si="9"/>
        <v>0</v>
      </c>
      <c r="Z92" s="41">
        <f t="shared" si="9"/>
        <v>5</v>
      </c>
      <c r="AA92" s="41">
        <f t="shared" si="9"/>
        <v>5</v>
      </c>
      <c r="AB92" s="42">
        <f t="shared" si="9"/>
        <v>5</v>
      </c>
    </row>
    <row r="93" spans="2:28" ht="16.8" thickTop="1" thickBot="1" x14ac:dyDescent="0.35">
      <c r="B93" s="43" t="str">
        <f t="shared" si="4"/>
        <v>20.10.2021</v>
      </c>
      <c r="C93" s="47">
        <f t="shared" si="5"/>
        <v>40</v>
      </c>
      <c r="D93" s="48">
        <f t="shared" si="6"/>
        <v>0</v>
      </c>
      <c r="E93" s="53">
        <f t="shared" si="9"/>
        <v>0</v>
      </c>
      <c r="F93" s="41">
        <f t="shared" si="9"/>
        <v>0</v>
      </c>
      <c r="G93" s="41">
        <f t="shared" si="9"/>
        <v>10</v>
      </c>
      <c r="H93" s="41">
        <f t="shared" si="9"/>
        <v>10</v>
      </c>
      <c r="I93" s="41">
        <f t="shared" si="9"/>
        <v>10</v>
      </c>
      <c r="J93" s="41">
        <f t="shared" si="9"/>
        <v>10</v>
      </c>
      <c r="K93" s="41">
        <f t="shared" si="9"/>
        <v>0</v>
      </c>
      <c r="L93" s="41">
        <f t="shared" si="9"/>
        <v>0</v>
      </c>
      <c r="M93" s="41">
        <f t="shared" si="9"/>
        <v>0</v>
      </c>
      <c r="N93" s="41">
        <f t="shared" si="9"/>
        <v>0</v>
      </c>
      <c r="O93" s="41">
        <f t="shared" si="9"/>
        <v>0</v>
      </c>
      <c r="P93" s="41">
        <f t="shared" si="9"/>
        <v>0</v>
      </c>
      <c r="Q93" s="41">
        <f t="shared" si="9"/>
        <v>0</v>
      </c>
      <c r="R93" s="41">
        <f t="shared" si="9"/>
        <v>0</v>
      </c>
      <c r="S93" s="41">
        <f t="shared" si="9"/>
        <v>0</v>
      </c>
      <c r="T93" s="41">
        <f t="shared" si="9"/>
        <v>0</v>
      </c>
      <c r="U93" s="41">
        <f t="shared" si="9"/>
        <v>0</v>
      </c>
      <c r="V93" s="41">
        <f t="shared" si="9"/>
        <v>0</v>
      </c>
      <c r="W93" s="41">
        <f t="shared" si="9"/>
        <v>0</v>
      </c>
      <c r="X93" s="41">
        <f t="shared" si="9"/>
        <v>0</v>
      </c>
      <c r="Y93" s="41">
        <f t="shared" si="9"/>
        <v>0</v>
      </c>
      <c r="Z93" s="41">
        <f t="shared" si="9"/>
        <v>0</v>
      </c>
      <c r="AA93" s="41">
        <f t="shared" si="9"/>
        <v>0</v>
      </c>
      <c r="AB93" s="42">
        <f t="shared" si="9"/>
        <v>0</v>
      </c>
    </row>
    <row r="94" spans="2:28" ht="16.8" thickTop="1" thickBot="1" x14ac:dyDescent="0.35">
      <c r="B94" s="43" t="str">
        <f t="shared" si="4"/>
        <v>21.10.2021</v>
      </c>
      <c r="C94" s="47">
        <f t="shared" si="5"/>
        <v>50</v>
      </c>
      <c r="D94" s="48">
        <f t="shared" si="6"/>
        <v>0</v>
      </c>
      <c r="E94" s="53">
        <f t="shared" si="9"/>
        <v>0</v>
      </c>
      <c r="F94" s="41">
        <f t="shared" si="9"/>
        <v>5</v>
      </c>
      <c r="G94" s="41">
        <f t="shared" si="9"/>
        <v>15</v>
      </c>
      <c r="H94" s="41">
        <f t="shared" si="9"/>
        <v>10</v>
      </c>
      <c r="I94" s="41">
        <f t="shared" si="9"/>
        <v>10</v>
      </c>
      <c r="J94" s="41">
        <f t="shared" si="9"/>
        <v>10</v>
      </c>
      <c r="K94" s="41">
        <f t="shared" si="9"/>
        <v>0</v>
      </c>
      <c r="L94" s="41">
        <f t="shared" si="9"/>
        <v>0</v>
      </c>
      <c r="M94" s="41">
        <f t="shared" si="9"/>
        <v>0</v>
      </c>
      <c r="N94" s="41">
        <f t="shared" si="9"/>
        <v>0</v>
      </c>
      <c r="O94" s="41">
        <f t="shared" si="9"/>
        <v>0</v>
      </c>
      <c r="P94" s="41">
        <f t="shared" si="9"/>
        <v>0</v>
      </c>
      <c r="Q94" s="41">
        <f t="shared" si="9"/>
        <v>0</v>
      </c>
      <c r="R94" s="41">
        <f t="shared" si="9"/>
        <v>0</v>
      </c>
      <c r="S94" s="41">
        <f t="shared" si="9"/>
        <v>0</v>
      </c>
      <c r="T94" s="41">
        <f t="shared" si="9"/>
        <v>0</v>
      </c>
      <c r="U94" s="41">
        <f t="shared" si="9"/>
        <v>0</v>
      </c>
      <c r="V94" s="41">
        <f t="shared" si="9"/>
        <v>0</v>
      </c>
      <c r="W94" s="41">
        <f t="shared" si="9"/>
        <v>0</v>
      </c>
      <c r="X94" s="41">
        <f t="shared" si="9"/>
        <v>0</v>
      </c>
      <c r="Y94" s="41">
        <f t="shared" si="9"/>
        <v>0</v>
      </c>
      <c r="Z94" s="41">
        <f t="shared" si="9"/>
        <v>0</v>
      </c>
      <c r="AA94" s="41">
        <f t="shared" si="9"/>
        <v>0</v>
      </c>
      <c r="AB94" s="42">
        <f t="shared" si="9"/>
        <v>0</v>
      </c>
    </row>
    <row r="95" spans="2:28" ht="16.8" thickTop="1" thickBot="1" x14ac:dyDescent="0.35">
      <c r="B95" s="43" t="str">
        <f t="shared" si="4"/>
        <v>22.10.2021</v>
      </c>
      <c r="C95" s="47">
        <f t="shared" si="5"/>
        <v>80</v>
      </c>
      <c r="D95" s="48">
        <f t="shared" si="6"/>
        <v>0</v>
      </c>
      <c r="E95" s="53">
        <f t="shared" si="9"/>
        <v>0</v>
      </c>
      <c r="F95" s="41">
        <f t="shared" si="9"/>
        <v>0</v>
      </c>
      <c r="G95" s="41">
        <f t="shared" si="9"/>
        <v>10</v>
      </c>
      <c r="H95" s="41">
        <f t="shared" si="9"/>
        <v>10</v>
      </c>
      <c r="I95" s="41">
        <f t="shared" si="9"/>
        <v>10</v>
      </c>
      <c r="J95" s="41">
        <f t="shared" si="9"/>
        <v>10</v>
      </c>
      <c r="K95" s="41">
        <f t="shared" si="9"/>
        <v>10</v>
      </c>
      <c r="L95" s="41">
        <f t="shared" si="9"/>
        <v>10</v>
      </c>
      <c r="M95" s="41">
        <f t="shared" si="9"/>
        <v>10</v>
      </c>
      <c r="N95" s="41">
        <f t="shared" si="9"/>
        <v>10</v>
      </c>
      <c r="O95" s="41">
        <f t="shared" si="9"/>
        <v>0</v>
      </c>
      <c r="P95" s="41">
        <f t="shared" si="9"/>
        <v>0</v>
      </c>
      <c r="Q95" s="41">
        <f t="shared" si="9"/>
        <v>0</v>
      </c>
      <c r="R95" s="41">
        <f t="shared" si="9"/>
        <v>0</v>
      </c>
      <c r="S95" s="41">
        <f t="shared" si="9"/>
        <v>0</v>
      </c>
      <c r="T95" s="41">
        <f t="shared" si="9"/>
        <v>0</v>
      </c>
      <c r="U95" s="41">
        <f t="shared" si="9"/>
        <v>0</v>
      </c>
      <c r="V95" s="41">
        <f t="shared" si="9"/>
        <v>0</v>
      </c>
      <c r="W95" s="41">
        <f t="shared" si="9"/>
        <v>0</v>
      </c>
      <c r="X95" s="41">
        <f t="shared" si="9"/>
        <v>0</v>
      </c>
      <c r="Y95" s="41">
        <f t="shared" si="9"/>
        <v>0</v>
      </c>
      <c r="Z95" s="41">
        <f t="shared" si="9"/>
        <v>0</v>
      </c>
      <c r="AA95" s="41">
        <f t="shared" si="9"/>
        <v>0</v>
      </c>
      <c r="AB95" s="42">
        <f t="shared" si="9"/>
        <v>0</v>
      </c>
    </row>
    <row r="96" spans="2:28" ht="16.8" thickTop="1" thickBot="1" x14ac:dyDescent="0.35">
      <c r="B96" s="43" t="str">
        <f t="shared" si="4"/>
        <v>23.10.2021</v>
      </c>
      <c r="C96" s="47">
        <f t="shared" si="5"/>
        <v>0</v>
      </c>
      <c r="D96" s="48">
        <f t="shared" si="6"/>
        <v>0</v>
      </c>
      <c r="E96" s="53">
        <f t="shared" si="9"/>
        <v>0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0</v>
      </c>
      <c r="L96" s="41">
        <f t="shared" si="9"/>
        <v>0</v>
      </c>
      <c r="M96" s="41">
        <f t="shared" si="9"/>
        <v>0</v>
      </c>
      <c r="N96" s="41">
        <f t="shared" si="9"/>
        <v>0</v>
      </c>
      <c r="O96" s="41">
        <f t="shared" si="9"/>
        <v>0</v>
      </c>
      <c r="P96" s="41">
        <f t="shared" si="9"/>
        <v>0</v>
      </c>
      <c r="Q96" s="41">
        <f t="shared" si="9"/>
        <v>0</v>
      </c>
      <c r="R96" s="41">
        <f t="shared" si="9"/>
        <v>0</v>
      </c>
      <c r="S96" s="41">
        <f t="shared" si="9"/>
        <v>0</v>
      </c>
      <c r="T96" s="41">
        <f t="shared" ref="T96:AB96" si="10">T26+T61</f>
        <v>0</v>
      </c>
      <c r="U96" s="41">
        <f t="shared" si="10"/>
        <v>0</v>
      </c>
      <c r="V96" s="41">
        <f t="shared" si="10"/>
        <v>0</v>
      </c>
      <c r="W96" s="41">
        <f t="shared" si="10"/>
        <v>0</v>
      </c>
      <c r="X96" s="41">
        <f t="shared" si="10"/>
        <v>0</v>
      </c>
      <c r="Y96" s="41">
        <f t="shared" si="10"/>
        <v>0</v>
      </c>
      <c r="Z96" s="41">
        <f t="shared" si="10"/>
        <v>0</v>
      </c>
      <c r="AA96" s="41">
        <f t="shared" si="10"/>
        <v>0</v>
      </c>
      <c r="AB96" s="42">
        <f t="shared" si="10"/>
        <v>0</v>
      </c>
    </row>
    <row r="97" spans="2:28" ht="16.8" thickTop="1" thickBot="1" x14ac:dyDescent="0.35">
      <c r="B97" s="43" t="str">
        <f t="shared" si="4"/>
        <v>24.10.2021</v>
      </c>
      <c r="C97" s="47">
        <f t="shared" si="5"/>
        <v>0</v>
      </c>
      <c r="D97" s="48">
        <f t="shared" si="6"/>
        <v>0</v>
      </c>
      <c r="E97" s="53">
        <f t="shared" ref="E97:AB104" si="11">E27+E62</f>
        <v>0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0</v>
      </c>
      <c r="L97" s="41">
        <f t="shared" si="11"/>
        <v>0</v>
      </c>
      <c r="M97" s="41">
        <f t="shared" si="11"/>
        <v>0</v>
      </c>
      <c r="N97" s="41">
        <f t="shared" si="11"/>
        <v>0</v>
      </c>
      <c r="O97" s="41">
        <f t="shared" si="11"/>
        <v>0</v>
      </c>
      <c r="P97" s="41">
        <f t="shared" si="11"/>
        <v>0</v>
      </c>
      <c r="Q97" s="41">
        <f t="shared" si="11"/>
        <v>0</v>
      </c>
      <c r="R97" s="41">
        <f t="shared" si="11"/>
        <v>0</v>
      </c>
      <c r="S97" s="41">
        <f t="shared" si="11"/>
        <v>0</v>
      </c>
      <c r="T97" s="41">
        <f t="shared" si="11"/>
        <v>0</v>
      </c>
      <c r="U97" s="41">
        <f t="shared" si="11"/>
        <v>0</v>
      </c>
      <c r="V97" s="41">
        <f t="shared" si="11"/>
        <v>0</v>
      </c>
      <c r="W97" s="41">
        <f t="shared" si="11"/>
        <v>0</v>
      </c>
      <c r="X97" s="41">
        <f t="shared" si="11"/>
        <v>0</v>
      </c>
      <c r="Y97" s="41">
        <f t="shared" si="11"/>
        <v>0</v>
      </c>
      <c r="Z97" s="41">
        <f t="shared" si="11"/>
        <v>0</v>
      </c>
      <c r="AA97" s="41">
        <f t="shared" si="11"/>
        <v>0</v>
      </c>
      <c r="AB97" s="42">
        <f t="shared" si="11"/>
        <v>0</v>
      </c>
    </row>
    <row r="98" spans="2:28" ht="16.8" thickTop="1" thickBot="1" x14ac:dyDescent="0.35">
      <c r="B98" s="43" t="str">
        <f t="shared" si="4"/>
        <v>25.10.2021</v>
      </c>
      <c r="C98" s="47">
        <f t="shared" si="5"/>
        <v>0</v>
      </c>
      <c r="D98" s="48">
        <f t="shared" si="6"/>
        <v>0</v>
      </c>
      <c r="E98" s="53">
        <f t="shared" si="11"/>
        <v>0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0</v>
      </c>
      <c r="L98" s="41">
        <f t="shared" si="11"/>
        <v>0</v>
      </c>
      <c r="M98" s="41">
        <f t="shared" si="11"/>
        <v>0</v>
      </c>
      <c r="N98" s="41">
        <f t="shared" si="11"/>
        <v>0</v>
      </c>
      <c r="O98" s="41">
        <f t="shared" si="11"/>
        <v>0</v>
      </c>
      <c r="P98" s="41">
        <f t="shared" si="11"/>
        <v>0</v>
      </c>
      <c r="Q98" s="41">
        <f t="shared" si="11"/>
        <v>0</v>
      </c>
      <c r="R98" s="41">
        <f t="shared" si="11"/>
        <v>0</v>
      </c>
      <c r="S98" s="41">
        <f t="shared" si="11"/>
        <v>0</v>
      </c>
      <c r="T98" s="41">
        <f t="shared" si="11"/>
        <v>0</v>
      </c>
      <c r="U98" s="41">
        <f t="shared" si="11"/>
        <v>0</v>
      </c>
      <c r="V98" s="41">
        <f t="shared" si="11"/>
        <v>0</v>
      </c>
      <c r="W98" s="41">
        <f t="shared" si="11"/>
        <v>0</v>
      </c>
      <c r="X98" s="41">
        <f t="shared" si="11"/>
        <v>0</v>
      </c>
      <c r="Y98" s="41">
        <f t="shared" si="11"/>
        <v>0</v>
      </c>
      <c r="Z98" s="41">
        <f t="shared" si="11"/>
        <v>0</v>
      </c>
      <c r="AA98" s="41">
        <f t="shared" si="11"/>
        <v>0</v>
      </c>
      <c r="AB98" s="42">
        <f t="shared" si="11"/>
        <v>0</v>
      </c>
    </row>
    <row r="99" spans="2:28" ht="16.8" thickTop="1" thickBot="1" x14ac:dyDescent="0.35">
      <c r="B99" s="43" t="str">
        <f t="shared" si="4"/>
        <v>26.10.2021</v>
      </c>
      <c r="C99" s="47">
        <f t="shared" si="5"/>
        <v>0</v>
      </c>
      <c r="D99" s="48">
        <f t="shared" si="6"/>
        <v>0</v>
      </c>
      <c r="E99" s="53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0</v>
      </c>
      <c r="M99" s="41">
        <f t="shared" si="11"/>
        <v>0</v>
      </c>
      <c r="N99" s="41">
        <f t="shared" si="11"/>
        <v>0</v>
      </c>
      <c r="O99" s="41">
        <f t="shared" si="11"/>
        <v>0</v>
      </c>
      <c r="P99" s="41">
        <f t="shared" si="11"/>
        <v>0</v>
      </c>
      <c r="Q99" s="41">
        <f t="shared" si="11"/>
        <v>0</v>
      </c>
      <c r="R99" s="41">
        <f t="shared" si="11"/>
        <v>0</v>
      </c>
      <c r="S99" s="41">
        <f t="shared" si="11"/>
        <v>0</v>
      </c>
      <c r="T99" s="41">
        <f t="shared" si="11"/>
        <v>0</v>
      </c>
      <c r="U99" s="41">
        <f t="shared" si="11"/>
        <v>0</v>
      </c>
      <c r="V99" s="41">
        <f t="shared" si="11"/>
        <v>0</v>
      </c>
      <c r="W99" s="41">
        <f t="shared" si="11"/>
        <v>0</v>
      </c>
      <c r="X99" s="41">
        <f t="shared" si="11"/>
        <v>0</v>
      </c>
      <c r="Y99" s="41">
        <f t="shared" si="11"/>
        <v>0</v>
      </c>
      <c r="Z99" s="41">
        <f t="shared" si="11"/>
        <v>0</v>
      </c>
      <c r="AA99" s="41">
        <f t="shared" si="11"/>
        <v>0</v>
      </c>
      <c r="AB99" s="42">
        <f t="shared" si="11"/>
        <v>0</v>
      </c>
    </row>
    <row r="100" spans="2:28" ht="16.8" thickTop="1" thickBot="1" x14ac:dyDescent="0.35">
      <c r="B100" s="43" t="str">
        <f t="shared" si="4"/>
        <v>27.10.2021</v>
      </c>
      <c r="C100" s="47">
        <f t="shared" si="5"/>
        <v>55</v>
      </c>
      <c r="D100" s="48">
        <f t="shared" si="6"/>
        <v>0</v>
      </c>
      <c r="E100" s="53">
        <f t="shared" si="11"/>
        <v>0</v>
      </c>
      <c r="F100" s="41">
        <f t="shared" si="11"/>
        <v>0</v>
      </c>
      <c r="G100" s="41">
        <f t="shared" si="11"/>
        <v>15</v>
      </c>
      <c r="H100" s="41">
        <f t="shared" si="11"/>
        <v>15</v>
      </c>
      <c r="I100" s="41">
        <f t="shared" si="11"/>
        <v>15</v>
      </c>
      <c r="J100" s="41">
        <f t="shared" si="11"/>
        <v>10</v>
      </c>
      <c r="K100" s="41">
        <f t="shared" si="11"/>
        <v>0</v>
      </c>
      <c r="L100" s="41">
        <f t="shared" si="11"/>
        <v>0</v>
      </c>
      <c r="M100" s="41">
        <f t="shared" si="11"/>
        <v>0</v>
      </c>
      <c r="N100" s="41">
        <f t="shared" si="11"/>
        <v>0</v>
      </c>
      <c r="O100" s="41">
        <f t="shared" si="11"/>
        <v>0</v>
      </c>
      <c r="P100" s="41">
        <f t="shared" si="11"/>
        <v>0</v>
      </c>
      <c r="Q100" s="41">
        <f t="shared" si="11"/>
        <v>0</v>
      </c>
      <c r="R100" s="41">
        <f t="shared" si="11"/>
        <v>0</v>
      </c>
      <c r="S100" s="41">
        <f t="shared" si="11"/>
        <v>0</v>
      </c>
      <c r="T100" s="41">
        <f t="shared" si="11"/>
        <v>0</v>
      </c>
      <c r="U100" s="41">
        <f t="shared" si="11"/>
        <v>0</v>
      </c>
      <c r="V100" s="41">
        <f t="shared" si="11"/>
        <v>0</v>
      </c>
      <c r="W100" s="41">
        <f t="shared" si="11"/>
        <v>0</v>
      </c>
      <c r="X100" s="41">
        <f t="shared" si="11"/>
        <v>0</v>
      </c>
      <c r="Y100" s="41">
        <f t="shared" si="11"/>
        <v>0</v>
      </c>
      <c r="Z100" s="41">
        <f t="shared" si="11"/>
        <v>0</v>
      </c>
      <c r="AA100" s="41">
        <f t="shared" si="11"/>
        <v>0</v>
      </c>
      <c r="AB100" s="42">
        <f t="shared" si="11"/>
        <v>0</v>
      </c>
    </row>
    <row r="101" spans="2:28" ht="16.8" thickTop="1" thickBot="1" x14ac:dyDescent="0.35">
      <c r="B101" s="43" t="str">
        <f t="shared" si="4"/>
        <v>28.10.2021</v>
      </c>
      <c r="C101" s="47">
        <f t="shared" si="5"/>
        <v>0</v>
      </c>
      <c r="D101" s="48">
        <f t="shared" si="6"/>
        <v>0</v>
      </c>
      <c r="E101" s="53">
        <f t="shared" si="11"/>
        <v>0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0</v>
      </c>
      <c r="M101" s="41">
        <f t="shared" si="11"/>
        <v>0</v>
      </c>
      <c r="N101" s="41">
        <f t="shared" si="11"/>
        <v>0</v>
      </c>
      <c r="O101" s="41">
        <f t="shared" si="11"/>
        <v>0</v>
      </c>
      <c r="P101" s="41">
        <f t="shared" si="11"/>
        <v>0</v>
      </c>
      <c r="Q101" s="41">
        <f t="shared" si="11"/>
        <v>0</v>
      </c>
      <c r="R101" s="41">
        <f t="shared" si="11"/>
        <v>0</v>
      </c>
      <c r="S101" s="41">
        <f t="shared" si="11"/>
        <v>0</v>
      </c>
      <c r="T101" s="41">
        <f t="shared" si="11"/>
        <v>0</v>
      </c>
      <c r="U101" s="41">
        <f t="shared" si="11"/>
        <v>0</v>
      </c>
      <c r="V101" s="41">
        <f t="shared" si="11"/>
        <v>0</v>
      </c>
      <c r="W101" s="41">
        <f t="shared" si="11"/>
        <v>0</v>
      </c>
      <c r="X101" s="41">
        <f t="shared" si="11"/>
        <v>0</v>
      </c>
      <c r="Y101" s="41">
        <f t="shared" si="11"/>
        <v>0</v>
      </c>
      <c r="Z101" s="41">
        <f t="shared" si="11"/>
        <v>0</v>
      </c>
      <c r="AA101" s="41">
        <f t="shared" si="11"/>
        <v>0</v>
      </c>
      <c r="AB101" s="42">
        <f t="shared" si="11"/>
        <v>0</v>
      </c>
    </row>
    <row r="102" spans="2:28" ht="16.8" thickTop="1" thickBot="1" x14ac:dyDescent="0.35">
      <c r="B102" s="43" t="str">
        <f>B67</f>
        <v>29.10.2021</v>
      </c>
      <c r="C102" s="47">
        <f t="shared" si="5"/>
        <v>32</v>
      </c>
      <c r="D102" s="48">
        <f t="shared" si="6"/>
        <v>0</v>
      </c>
      <c r="E102" s="53">
        <f t="shared" si="11"/>
        <v>0</v>
      </c>
      <c r="F102" s="41">
        <f t="shared" si="11"/>
        <v>13</v>
      </c>
      <c r="G102" s="41">
        <f t="shared" si="11"/>
        <v>15</v>
      </c>
      <c r="H102" s="41">
        <f t="shared" si="11"/>
        <v>4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0</v>
      </c>
      <c r="N102" s="41">
        <f t="shared" si="11"/>
        <v>0</v>
      </c>
      <c r="O102" s="41">
        <f t="shared" si="11"/>
        <v>0</v>
      </c>
      <c r="P102" s="41">
        <f t="shared" si="11"/>
        <v>0</v>
      </c>
      <c r="Q102" s="41">
        <f t="shared" si="11"/>
        <v>0</v>
      </c>
      <c r="R102" s="41">
        <f t="shared" si="11"/>
        <v>0</v>
      </c>
      <c r="S102" s="41">
        <f t="shared" si="11"/>
        <v>0</v>
      </c>
      <c r="T102" s="41">
        <f t="shared" si="11"/>
        <v>0</v>
      </c>
      <c r="U102" s="41">
        <f t="shared" si="11"/>
        <v>0</v>
      </c>
      <c r="V102" s="41">
        <f t="shared" si="11"/>
        <v>0</v>
      </c>
      <c r="W102" s="41">
        <f t="shared" si="11"/>
        <v>0</v>
      </c>
      <c r="X102" s="41">
        <f t="shared" si="11"/>
        <v>0</v>
      </c>
      <c r="Y102" s="41">
        <f t="shared" si="11"/>
        <v>0</v>
      </c>
      <c r="Z102" s="41">
        <f t="shared" si="11"/>
        <v>0</v>
      </c>
      <c r="AA102" s="41">
        <f t="shared" si="11"/>
        <v>0</v>
      </c>
      <c r="AB102" s="42">
        <f t="shared" si="11"/>
        <v>0</v>
      </c>
    </row>
    <row r="103" spans="2:28" ht="16.8" thickTop="1" thickBot="1" x14ac:dyDescent="0.35">
      <c r="B103" s="43" t="str">
        <f t="shared" si="4"/>
        <v>30.10.2021</v>
      </c>
      <c r="C103" s="47">
        <f t="shared" si="5"/>
        <v>72</v>
      </c>
      <c r="D103" s="48">
        <f t="shared" si="6"/>
        <v>0</v>
      </c>
      <c r="E103" s="53">
        <f t="shared" si="11"/>
        <v>0</v>
      </c>
      <c r="F103" s="41">
        <f t="shared" si="11"/>
        <v>5</v>
      </c>
      <c r="G103" s="41">
        <f t="shared" si="11"/>
        <v>12</v>
      </c>
      <c r="H103" s="41">
        <f t="shared" si="11"/>
        <v>15</v>
      </c>
      <c r="I103" s="41">
        <f t="shared" si="11"/>
        <v>15</v>
      </c>
      <c r="J103" s="41">
        <f t="shared" si="11"/>
        <v>10</v>
      </c>
      <c r="K103" s="41">
        <f t="shared" si="11"/>
        <v>15</v>
      </c>
      <c r="L103" s="41">
        <f t="shared" si="11"/>
        <v>0</v>
      </c>
      <c r="M103" s="41">
        <f t="shared" si="11"/>
        <v>0</v>
      </c>
      <c r="N103" s="41">
        <f t="shared" si="11"/>
        <v>0</v>
      </c>
      <c r="O103" s="41">
        <f t="shared" si="11"/>
        <v>0</v>
      </c>
      <c r="P103" s="41">
        <f t="shared" si="11"/>
        <v>0</v>
      </c>
      <c r="Q103" s="41">
        <f t="shared" si="11"/>
        <v>0</v>
      </c>
      <c r="R103" s="41">
        <f t="shared" si="11"/>
        <v>0</v>
      </c>
      <c r="S103" s="41">
        <f t="shared" si="11"/>
        <v>0</v>
      </c>
      <c r="T103" s="41">
        <f t="shared" si="11"/>
        <v>0</v>
      </c>
      <c r="U103" s="41">
        <f t="shared" si="11"/>
        <v>0</v>
      </c>
      <c r="V103" s="41">
        <f t="shared" si="11"/>
        <v>0</v>
      </c>
      <c r="W103" s="41">
        <f t="shared" si="11"/>
        <v>0</v>
      </c>
      <c r="X103" s="41">
        <f t="shared" si="11"/>
        <v>0</v>
      </c>
      <c r="Y103" s="41">
        <f t="shared" si="11"/>
        <v>0</v>
      </c>
      <c r="Z103" s="41">
        <f t="shared" si="11"/>
        <v>0</v>
      </c>
      <c r="AA103" s="41">
        <f t="shared" si="11"/>
        <v>0</v>
      </c>
      <c r="AB103" s="42">
        <f t="shared" si="11"/>
        <v>0</v>
      </c>
    </row>
    <row r="104" spans="2:28" ht="16.2" thickTop="1" x14ac:dyDescent="0.3">
      <c r="B104" s="44" t="str">
        <f t="shared" si="4"/>
        <v>31.10.2021</v>
      </c>
      <c r="C104" s="61">
        <f t="shared" si="5"/>
        <v>0</v>
      </c>
      <c r="D104" s="62">
        <f t="shared" si="6"/>
        <v>0</v>
      </c>
      <c r="E104" s="57">
        <f t="shared" si="11"/>
        <v>0</v>
      </c>
      <c r="F104" s="58">
        <f t="shared" si="11"/>
        <v>0</v>
      </c>
      <c r="G104" s="58">
        <f t="shared" si="11"/>
        <v>0</v>
      </c>
      <c r="H104" s="58">
        <f t="shared" si="11"/>
        <v>0</v>
      </c>
      <c r="I104" s="58">
        <f t="shared" si="11"/>
        <v>0</v>
      </c>
      <c r="J104" s="58">
        <f t="shared" si="11"/>
        <v>0</v>
      </c>
      <c r="K104" s="58">
        <f t="shared" si="11"/>
        <v>0</v>
      </c>
      <c r="L104" s="58">
        <f t="shared" si="11"/>
        <v>0</v>
      </c>
      <c r="M104" s="58">
        <f t="shared" si="11"/>
        <v>0</v>
      </c>
      <c r="N104" s="58">
        <f t="shared" si="11"/>
        <v>0</v>
      </c>
      <c r="O104" s="58">
        <f t="shared" si="11"/>
        <v>0</v>
      </c>
      <c r="P104" s="58">
        <f t="shared" si="11"/>
        <v>0</v>
      </c>
      <c r="Q104" s="58">
        <f t="shared" si="11"/>
        <v>0</v>
      </c>
      <c r="R104" s="58">
        <f t="shared" si="11"/>
        <v>0</v>
      </c>
      <c r="S104" s="58">
        <f t="shared" si="11"/>
        <v>0</v>
      </c>
      <c r="T104" s="58">
        <f t="shared" si="11"/>
        <v>0</v>
      </c>
      <c r="U104" s="58">
        <f t="shared" si="11"/>
        <v>0</v>
      </c>
      <c r="V104" s="58">
        <f t="shared" si="11"/>
        <v>0</v>
      </c>
      <c r="W104" s="58">
        <f t="shared" si="11"/>
        <v>0</v>
      </c>
      <c r="X104" s="58">
        <f t="shared" si="11"/>
        <v>0</v>
      </c>
      <c r="Y104" s="58">
        <f t="shared" si="11"/>
        <v>0</v>
      </c>
      <c r="Z104" s="58">
        <f t="shared" si="11"/>
        <v>0</v>
      </c>
      <c r="AA104" s="58">
        <f t="shared" si="11"/>
        <v>0</v>
      </c>
      <c r="AB104" s="59">
        <f t="shared" si="11"/>
        <v>0</v>
      </c>
    </row>
    <row r="105" spans="2:28" x14ac:dyDescent="0.3">
      <c r="C105" s="16"/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abSelected="1" topLeftCell="A13" zoomScale="85" zoomScaleNormal="85" workbookViewId="0">
      <selection activeCell="H37" sqref="H37"/>
    </sheetView>
  </sheetViews>
  <sheetFormatPr defaultColWidth="9.109375" defaultRowHeight="14.4" x14ac:dyDescent="0.3"/>
  <cols>
    <col min="1" max="1" width="9.109375" style="1"/>
    <col min="2" max="2" width="14.33203125" style="1" customWidth="1"/>
    <col min="3" max="3" width="9.109375" style="1"/>
    <col min="4" max="4" width="9.6640625" style="1" bestFit="1" customWidth="1"/>
    <col min="5" max="16384" width="9.109375" style="1"/>
  </cols>
  <sheetData>
    <row r="2" spans="2:28" ht="18.600000000000001" thickBot="1" x14ac:dyDescent="0.35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5">
      <c r="B3" s="78"/>
      <c r="C3" s="81"/>
      <c r="D3" s="8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6.8" thickTop="1" thickBot="1" x14ac:dyDescent="0.35">
      <c r="B4" s="39" t="str">
        <f>'Angazirana aFRR energija'!B4</f>
        <v>01.10.2021</v>
      </c>
      <c r="C4" s="75">
        <f>SUM(E4:AB4)</f>
        <v>-926.64800000000014</v>
      </c>
      <c r="D4" s="76"/>
      <c r="E4" s="49">
        <v>-42.328000000000003</v>
      </c>
      <c r="F4" s="50">
        <v>16.861000000000001</v>
      </c>
      <c r="G4" s="50">
        <v>-2.39</v>
      </c>
      <c r="H4" s="50">
        <v>17.309000000000001</v>
      </c>
      <c r="I4" s="50">
        <v>17.632999999999999</v>
      </c>
      <c r="J4" s="50">
        <v>-13.731</v>
      </c>
      <c r="K4" s="50">
        <v>-11.247999999999999</v>
      </c>
      <c r="L4" s="50">
        <v>-29.53</v>
      </c>
      <c r="M4" s="50">
        <v>-34.521999999999998</v>
      </c>
      <c r="N4" s="50">
        <v>-30.811</v>
      </c>
      <c r="O4" s="50">
        <v>-3.7010000000000001</v>
      </c>
      <c r="P4" s="50">
        <v>-57.566000000000003</v>
      </c>
      <c r="Q4" s="50">
        <v>-70.665000000000006</v>
      </c>
      <c r="R4" s="51">
        <v>-55.512999999999998</v>
      </c>
      <c r="S4" s="52">
        <v>-89.262</v>
      </c>
      <c r="T4" s="41">
        <v>-90.929000000000002</v>
      </c>
      <c r="U4" s="41">
        <v>-75.875</v>
      </c>
      <c r="V4" s="41">
        <v>-69.132000000000005</v>
      </c>
      <c r="W4" s="41">
        <v>-66.064999999999998</v>
      </c>
      <c r="X4" s="41">
        <v>-53.424999999999997</v>
      </c>
      <c r="Y4" s="41">
        <v>-46.930999999999997</v>
      </c>
      <c r="Z4" s="41">
        <v>-31.146999999999998</v>
      </c>
      <c r="AA4" s="41">
        <v>-52.466000000000001</v>
      </c>
      <c r="AB4" s="42">
        <v>-51.213999999999999</v>
      </c>
    </row>
    <row r="5" spans="2:28" ht="16.8" thickTop="1" thickBot="1" x14ac:dyDescent="0.35">
      <c r="B5" s="43" t="str">
        <f>'Angazirana aFRR energija'!B5</f>
        <v>02.10.2021</v>
      </c>
      <c r="C5" s="75">
        <f t="shared" ref="C5:C34" si="0">SUM(E5:AB5)</f>
        <v>-370.85300000000001</v>
      </c>
      <c r="D5" s="76"/>
      <c r="E5" s="53">
        <v>-37.127000000000002</v>
      </c>
      <c r="F5" s="41">
        <v>-0.35799999999999998</v>
      </c>
      <c r="G5" s="41">
        <v>6.9950000000000001</v>
      </c>
      <c r="H5" s="41">
        <v>25.504000000000001</v>
      </c>
      <c r="I5" s="41">
        <v>18.294</v>
      </c>
      <c r="J5" s="41">
        <v>-2.3130000000000002</v>
      </c>
      <c r="K5" s="41">
        <v>2.8130000000000002</v>
      </c>
      <c r="L5" s="41">
        <v>8.7119999999999997</v>
      </c>
      <c r="M5" s="41">
        <v>-21.295000000000002</v>
      </c>
      <c r="N5" s="41">
        <v>11.766999999999999</v>
      </c>
      <c r="O5" s="41">
        <v>-16.984999999999999</v>
      </c>
      <c r="P5" s="41">
        <v>-34.293999999999997</v>
      </c>
      <c r="Q5" s="41">
        <v>-29.718</v>
      </c>
      <c r="R5" s="41">
        <v>-30.74</v>
      </c>
      <c r="S5" s="41">
        <v>-34.4</v>
      </c>
      <c r="T5" s="41">
        <v>5.26</v>
      </c>
      <c r="U5" s="41">
        <v>-7.202</v>
      </c>
      <c r="V5" s="41">
        <v>-5.1289999999999996</v>
      </c>
      <c r="W5" s="41">
        <v>-37.411999999999999</v>
      </c>
      <c r="X5" s="41">
        <v>-40.494999999999997</v>
      </c>
      <c r="Y5" s="41">
        <v>-40.174999999999997</v>
      </c>
      <c r="Z5" s="41">
        <v>-22.526</v>
      </c>
      <c r="AA5" s="41">
        <v>-49.072000000000003</v>
      </c>
      <c r="AB5" s="42">
        <v>-40.957000000000001</v>
      </c>
    </row>
    <row r="6" spans="2:28" ht="16.8" thickTop="1" thickBot="1" x14ac:dyDescent="0.35">
      <c r="B6" s="43" t="str">
        <f>'Angazirana aFRR energija'!B6</f>
        <v>03.10.2021</v>
      </c>
      <c r="C6" s="75">
        <f t="shared" si="0"/>
        <v>-385.57</v>
      </c>
      <c r="D6" s="76"/>
      <c r="E6" s="53">
        <v>-28.417999999999999</v>
      </c>
      <c r="F6" s="41">
        <v>8.9280000000000008</v>
      </c>
      <c r="G6" s="41">
        <v>-11.374000000000001</v>
      </c>
      <c r="H6" s="41">
        <v>-0.432</v>
      </c>
      <c r="I6" s="41">
        <v>4.766</v>
      </c>
      <c r="J6" s="41">
        <v>-9.6489999999999991</v>
      </c>
      <c r="K6" s="41">
        <v>0.46100000000000002</v>
      </c>
      <c r="L6" s="41">
        <v>-22.834</v>
      </c>
      <c r="M6" s="41">
        <v>-45.832999999999998</v>
      </c>
      <c r="N6" s="41">
        <v>-11.82</v>
      </c>
      <c r="O6" s="41">
        <v>-1.4390000000000001</v>
      </c>
      <c r="P6" s="41">
        <v>10.916</v>
      </c>
      <c r="Q6" s="41">
        <v>-2.153</v>
      </c>
      <c r="R6" s="41">
        <v>2.8860000000000001</v>
      </c>
      <c r="S6" s="41">
        <v>0.156</v>
      </c>
      <c r="T6" s="41">
        <v>-6.4560000000000004</v>
      </c>
      <c r="U6" s="41">
        <v>-21.327999999999999</v>
      </c>
      <c r="V6" s="41">
        <v>-32.168999999999997</v>
      </c>
      <c r="W6" s="41">
        <v>-51.542000000000002</v>
      </c>
      <c r="X6" s="41">
        <v>-70.126000000000005</v>
      </c>
      <c r="Y6" s="41">
        <v>-30.417000000000002</v>
      </c>
      <c r="Z6" s="41">
        <v>-33.027000000000001</v>
      </c>
      <c r="AA6" s="41">
        <v>-34.683999999999997</v>
      </c>
      <c r="AB6" s="42">
        <v>1.7999999999999999E-2</v>
      </c>
    </row>
    <row r="7" spans="2:28" ht="16.8" thickTop="1" thickBot="1" x14ac:dyDescent="0.35">
      <c r="B7" s="43" t="str">
        <f>'Angazirana aFRR energija'!B7</f>
        <v>04.10.2021</v>
      </c>
      <c r="C7" s="75">
        <f t="shared" si="0"/>
        <v>-278.89400000000001</v>
      </c>
      <c r="D7" s="76"/>
      <c r="E7" s="53">
        <v>-0.246</v>
      </c>
      <c r="F7" s="41">
        <v>18.853999999999999</v>
      </c>
      <c r="G7" s="41">
        <v>11.595000000000001</v>
      </c>
      <c r="H7" s="41">
        <v>23.777999999999999</v>
      </c>
      <c r="I7" s="41">
        <v>18.196999999999999</v>
      </c>
      <c r="J7" s="41">
        <v>-8.1259999999999994</v>
      </c>
      <c r="K7" s="41">
        <v>-19.042999999999999</v>
      </c>
      <c r="L7" s="41">
        <v>-36.408999999999999</v>
      </c>
      <c r="M7" s="41">
        <v>-32.429000000000002</v>
      </c>
      <c r="N7" s="41">
        <v>-9.4149999999999991</v>
      </c>
      <c r="O7" s="41">
        <v>-3.5830000000000002</v>
      </c>
      <c r="P7" s="41">
        <v>4.3129999999999997</v>
      </c>
      <c r="Q7" s="41">
        <v>20.984000000000002</v>
      </c>
      <c r="R7" s="41">
        <v>-14.061999999999999</v>
      </c>
      <c r="S7" s="41">
        <v>-38.164000000000001</v>
      </c>
      <c r="T7" s="41">
        <v>-16.763000000000002</v>
      </c>
      <c r="U7" s="41">
        <v>13.827999999999999</v>
      </c>
      <c r="V7" s="41">
        <v>6.8869999999999996</v>
      </c>
      <c r="W7" s="41">
        <v>-46.418999999999997</v>
      </c>
      <c r="X7" s="41">
        <v>-26.065999999999999</v>
      </c>
      <c r="Y7" s="41">
        <v>-52.863999999999997</v>
      </c>
      <c r="Z7" s="41">
        <v>-23.814</v>
      </c>
      <c r="AA7" s="41">
        <v>-44.758000000000003</v>
      </c>
      <c r="AB7" s="42">
        <v>-25.169</v>
      </c>
    </row>
    <row r="8" spans="2:28" ht="16.8" thickTop="1" thickBot="1" x14ac:dyDescent="0.35">
      <c r="B8" s="43" t="str">
        <f>'Angazirana aFRR energija'!B8</f>
        <v>05.10.2021</v>
      </c>
      <c r="C8" s="75">
        <f t="shared" si="0"/>
        <v>-277.13599999999997</v>
      </c>
      <c r="D8" s="76"/>
      <c r="E8" s="53">
        <v>-18.914999999999999</v>
      </c>
      <c r="F8" s="41">
        <v>4.883</v>
      </c>
      <c r="G8" s="41">
        <v>-3.0680000000000001</v>
      </c>
      <c r="H8" s="41">
        <v>20.643000000000001</v>
      </c>
      <c r="I8" s="54">
        <v>18.335999999999999</v>
      </c>
      <c r="J8" s="41">
        <v>-15.513999999999999</v>
      </c>
      <c r="K8" s="41">
        <v>-21.867000000000001</v>
      </c>
      <c r="L8" s="41">
        <v>0.70299999999999996</v>
      </c>
      <c r="M8" s="41">
        <v>-3.3580000000000001</v>
      </c>
      <c r="N8" s="41">
        <v>28.550999999999998</v>
      </c>
      <c r="O8" s="41">
        <v>22.562999999999999</v>
      </c>
      <c r="P8" s="41">
        <v>2.915</v>
      </c>
      <c r="Q8" s="41">
        <v>27.928999999999998</v>
      </c>
      <c r="R8" s="41">
        <v>-9.0619999999999994</v>
      </c>
      <c r="S8" s="41">
        <v>-35.628999999999998</v>
      </c>
      <c r="T8" s="41">
        <v>-30.552</v>
      </c>
      <c r="U8" s="41">
        <v>-21.375</v>
      </c>
      <c r="V8" s="41">
        <v>-0.41599999999999998</v>
      </c>
      <c r="W8" s="41">
        <v>-52.747999999999998</v>
      </c>
      <c r="X8" s="41">
        <v>-19.777000000000001</v>
      </c>
      <c r="Y8" s="41">
        <v>-40.883000000000003</v>
      </c>
      <c r="Z8" s="41">
        <v>-42.731999999999999</v>
      </c>
      <c r="AA8" s="41">
        <v>-39.493000000000002</v>
      </c>
      <c r="AB8" s="42">
        <v>-48.27</v>
      </c>
    </row>
    <row r="9" spans="2:28" ht="16.8" thickTop="1" thickBot="1" x14ac:dyDescent="0.35">
      <c r="B9" s="43" t="str">
        <f>'Angazirana aFRR energija'!B9</f>
        <v>06.10.2021</v>
      </c>
      <c r="C9" s="75">
        <f t="shared" si="0"/>
        <v>-649.322</v>
      </c>
      <c r="D9" s="76"/>
      <c r="E9" s="53">
        <v>-10.661</v>
      </c>
      <c r="F9" s="41">
        <v>13.414999999999999</v>
      </c>
      <c r="G9" s="41">
        <v>12.377000000000001</v>
      </c>
      <c r="H9" s="41">
        <v>14.347</v>
      </c>
      <c r="I9" s="41">
        <v>13.516</v>
      </c>
      <c r="J9" s="41">
        <v>-2.4129999999999998</v>
      </c>
      <c r="K9" s="41">
        <v>-14.03</v>
      </c>
      <c r="L9" s="41">
        <v>-10.131</v>
      </c>
      <c r="M9" s="41">
        <v>-4.7089999999999996</v>
      </c>
      <c r="N9" s="41">
        <v>-4</v>
      </c>
      <c r="O9" s="41">
        <v>-44.738</v>
      </c>
      <c r="P9" s="41">
        <v>-57.56</v>
      </c>
      <c r="Q9" s="41">
        <v>-56.152999999999999</v>
      </c>
      <c r="R9" s="41">
        <v>-78.3</v>
      </c>
      <c r="S9" s="41">
        <v>-106.986</v>
      </c>
      <c r="T9" s="41">
        <v>-65.340999999999994</v>
      </c>
      <c r="U9" s="41">
        <v>-20.274999999999999</v>
      </c>
      <c r="V9" s="41">
        <v>-28.600999999999999</v>
      </c>
      <c r="W9" s="41">
        <v>-25.832999999999998</v>
      </c>
      <c r="X9" s="41">
        <v>-27.335000000000001</v>
      </c>
      <c r="Y9" s="41">
        <v>-58.468000000000004</v>
      </c>
      <c r="Z9" s="41">
        <v>-46.601999999999997</v>
      </c>
      <c r="AA9" s="41">
        <v>-33.363999999999997</v>
      </c>
      <c r="AB9" s="42">
        <v>-7.4770000000000003</v>
      </c>
    </row>
    <row r="10" spans="2:28" ht="16.8" thickTop="1" thickBot="1" x14ac:dyDescent="0.35">
      <c r="B10" s="43" t="str">
        <f>'Angazirana aFRR energija'!B10</f>
        <v>07.10.2021</v>
      </c>
      <c r="C10" s="75">
        <f t="shared" si="0"/>
        <v>-1181.049</v>
      </c>
      <c r="D10" s="76"/>
      <c r="E10" s="53">
        <v>-7.1020000000000003</v>
      </c>
      <c r="F10" s="41">
        <v>35.963000000000001</v>
      </c>
      <c r="G10" s="41">
        <v>24.527000000000001</v>
      </c>
      <c r="H10" s="41">
        <v>24.146999999999998</v>
      </c>
      <c r="I10" s="41">
        <v>7.3490000000000002</v>
      </c>
      <c r="J10" s="41">
        <v>-24.960999999999999</v>
      </c>
      <c r="K10" s="41">
        <v>-19.356000000000002</v>
      </c>
      <c r="L10" s="41">
        <v>-30.545000000000002</v>
      </c>
      <c r="M10" s="41">
        <v>-34.488999999999997</v>
      </c>
      <c r="N10" s="41">
        <v>-61.314999999999998</v>
      </c>
      <c r="O10" s="41">
        <v>-66.900000000000006</v>
      </c>
      <c r="P10" s="41">
        <v>-75.275999999999996</v>
      </c>
      <c r="Q10" s="41">
        <v>-91.561000000000007</v>
      </c>
      <c r="R10" s="41">
        <v>-82.850999999999999</v>
      </c>
      <c r="S10" s="41">
        <v>-110.44</v>
      </c>
      <c r="T10" s="41">
        <v>-90.438000000000002</v>
      </c>
      <c r="U10" s="41">
        <v>-79.596000000000004</v>
      </c>
      <c r="V10" s="41">
        <v>-101.958</v>
      </c>
      <c r="W10" s="41">
        <v>-82.649000000000001</v>
      </c>
      <c r="X10" s="41">
        <v>-52.198999999999998</v>
      </c>
      <c r="Y10" s="41">
        <v>-58.881999999999998</v>
      </c>
      <c r="Z10" s="41">
        <v>-44.912999999999997</v>
      </c>
      <c r="AA10" s="41">
        <v>-91.510999999999996</v>
      </c>
      <c r="AB10" s="42">
        <v>-66.093000000000004</v>
      </c>
    </row>
    <row r="11" spans="2:28" ht="16.8" thickTop="1" thickBot="1" x14ac:dyDescent="0.35">
      <c r="B11" s="43" t="str">
        <f>'Angazirana aFRR energija'!B11</f>
        <v>08.10.2021</v>
      </c>
      <c r="C11" s="75">
        <f t="shared" si="0"/>
        <v>-2268.3780000000002</v>
      </c>
      <c r="D11" s="76"/>
      <c r="E11" s="53">
        <v>-62.207000000000001</v>
      </c>
      <c r="F11" s="41">
        <v>-5.6079999999999997</v>
      </c>
      <c r="G11" s="41">
        <v>-11.08</v>
      </c>
      <c r="H11" s="41">
        <v>-3.4060000000000001</v>
      </c>
      <c r="I11" s="41">
        <v>-8.5779999999999994</v>
      </c>
      <c r="J11" s="41">
        <v>-27.196999999999999</v>
      </c>
      <c r="K11" s="41">
        <v>-45.857999999999997</v>
      </c>
      <c r="L11" s="41">
        <v>-77.27</v>
      </c>
      <c r="M11" s="41">
        <v>-118.38200000000001</v>
      </c>
      <c r="N11" s="41">
        <v>-113.825</v>
      </c>
      <c r="O11" s="41">
        <v>-131.93799999999999</v>
      </c>
      <c r="P11" s="41">
        <v>-145.60300000000001</v>
      </c>
      <c r="Q11" s="41">
        <v>-146.52199999999999</v>
      </c>
      <c r="R11" s="41">
        <v>-134.92500000000001</v>
      </c>
      <c r="S11" s="41">
        <v>-148.60300000000001</v>
      </c>
      <c r="T11" s="41">
        <v>-145.78299999999999</v>
      </c>
      <c r="U11" s="41">
        <v>-137.78399999999999</v>
      </c>
      <c r="V11" s="41">
        <v>-150.02699999999999</v>
      </c>
      <c r="W11" s="41">
        <v>-118.123</v>
      </c>
      <c r="X11" s="41">
        <v>-109.63</v>
      </c>
      <c r="Y11" s="41">
        <v>-113.09099999999999</v>
      </c>
      <c r="Z11" s="41">
        <v>-91.486000000000004</v>
      </c>
      <c r="AA11" s="41">
        <v>-110.559</v>
      </c>
      <c r="AB11" s="42">
        <v>-110.893</v>
      </c>
    </row>
    <row r="12" spans="2:28" ht="16.8" thickTop="1" thickBot="1" x14ac:dyDescent="0.35">
      <c r="B12" s="43" t="str">
        <f>'Angazirana aFRR energija'!B12</f>
        <v>09.10.2021</v>
      </c>
      <c r="C12" s="75">
        <f t="shared" si="0"/>
        <v>-2221.7979999999998</v>
      </c>
      <c r="D12" s="76"/>
      <c r="E12" s="53">
        <v>-89.400999999999996</v>
      </c>
      <c r="F12" s="41">
        <v>-11.881</v>
      </c>
      <c r="G12" s="41">
        <v>-43.167000000000002</v>
      </c>
      <c r="H12" s="41">
        <v>-28.209</v>
      </c>
      <c r="I12" s="41">
        <v>-24.760999999999999</v>
      </c>
      <c r="J12" s="41">
        <v>-36.331000000000003</v>
      </c>
      <c r="K12" s="41">
        <v>-16.725000000000001</v>
      </c>
      <c r="L12" s="41">
        <v>-35.134999999999998</v>
      </c>
      <c r="M12" s="41">
        <v>-87.269000000000005</v>
      </c>
      <c r="N12" s="41">
        <v>-114.25</v>
      </c>
      <c r="O12" s="41">
        <v>-159.06</v>
      </c>
      <c r="P12" s="41">
        <v>-139.86099999999999</v>
      </c>
      <c r="Q12" s="41">
        <v>-149.107</v>
      </c>
      <c r="R12" s="41">
        <v>-143.33699999999999</v>
      </c>
      <c r="S12" s="41">
        <v>-138.76900000000001</v>
      </c>
      <c r="T12" s="41">
        <v>-131.226</v>
      </c>
      <c r="U12" s="41">
        <v>-173</v>
      </c>
      <c r="V12" s="41">
        <v>-135.18600000000001</v>
      </c>
      <c r="W12" s="41">
        <v>-108.32599999999999</v>
      </c>
      <c r="X12" s="41">
        <v>-96.364999999999995</v>
      </c>
      <c r="Y12" s="41">
        <v>-65.194000000000003</v>
      </c>
      <c r="Z12" s="41">
        <v>-68.863</v>
      </c>
      <c r="AA12" s="41">
        <v>-117.554</v>
      </c>
      <c r="AB12" s="42">
        <v>-108.821</v>
      </c>
    </row>
    <row r="13" spans="2:28" ht="16.8" thickTop="1" thickBot="1" x14ac:dyDescent="0.35">
      <c r="B13" s="43" t="str">
        <f>'Angazirana aFRR energija'!B13</f>
        <v>10.10.2021</v>
      </c>
      <c r="C13" s="75">
        <f t="shared" si="0"/>
        <v>-2615.6790000000001</v>
      </c>
      <c r="D13" s="76"/>
      <c r="E13" s="53">
        <v>-120.877</v>
      </c>
      <c r="F13" s="41">
        <v>-54.356000000000002</v>
      </c>
      <c r="G13" s="41">
        <v>-45.865000000000002</v>
      </c>
      <c r="H13" s="41">
        <v>-21.536999999999999</v>
      </c>
      <c r="I13" s="41">
        <v>-24.748000000000001</v>
      </c>
      <c r="J13" s="41">
        <v>-30.899000000000001</v>
      </c>
      <c r="K13" s="41">
        <v>-10.295</v>
      </c>
      <c r="L13" s="41">
        <v>-30.265000000000001</v>
      </c>
      <c r="M13" s="41">
        <v>-83.674000000000007</v>
      </c>
      <c r="N13" s="41">
        <v>-102.72199999999999</v>
      </c>
      <c r="O13" s="41">
        <v>-138.553</v>
      </c>
      <c r="P13" s="41">
        <v>-182.38800000000001</v>
      </c>
      <c r="Q13" s="41">
        <v>-170.583</v>
      </c>
      <c r="R13" s="41">
        <v>-219.52799999999999</v>
      </c>
      <c r="S13" s="41">
        <v>-180.381</v>
      </c>
      <c r="T13" s="41">
        <v>-175.47</v>
      </c>
      <c r="U13" s="41">
        <v>-178.09700000000001</v>
      </c>
      <c r="V13" s="41">
        <v>-162.79900000000001</v>
      </c>
      <c r="W13" s="41">
        <v>-145.256</v>
      </c>
      <c r="X13" s="41">
        <v>-118.72</v>
      </c>
      <c r="Y13" s="41">
        <v>-114.304</v>
      </c>
      <c r="Z13" s="41">
        <v>-84.147999999999996</v>
      </c>
      <c r="AA13" s="41">
        <v>-106.874</v>
      </c>
      <c r="AB13" s="42">
        <v>-113.34</v>
      </c>
    </row>
    <row r="14" spans="2:28" ht="16.8" thickTop="1" thickBot="1" x14ac:dyDescent="0.35">
      <c r="B14" s="43" t="str">
        <f>'Angazirana aFRR energija'!B14</f>
        <v>11.10.2021</v>
      </c>
      <c r="C14" s="75">
        <f t="shared" si="0"/>
        <v>-2835.0130000000004</v>
      </c>
      <c r="D14" s="76"/>
      <c r="E14" s="53">
        <v>-31.975000000000001</v>
      </c>
      <c r="F14" s="41">
        <v>-4.0620000000000003</v>
      </c>
      <c r="G14" s="41">
        <v>11.709</v>
      </c>
      <c r="H14" s="41">
        <v>20.173999999999999</v>
      </c>
      <c r="I14" s="41">
        <v>60.613</v>
      </c>
      <c r="J14" s="41">
        <v>78.007000000000005</v>
      </c>
      <c r="K14" s="41">
        <v>46.061999999999998</v>
      </c>
      <c r="L14" s="41">
        <v>52.747999999999998</v>
      </c>
      <c r="M14" s="41">
        <v>-46.415999999999997</v>
      </c>
      <c r="N14" s="41">
        <v>-58.069000000000003</v>
      </c>
      <c r="O14" s="41">
        <v>-119.045</v>
      </c>
      <c r="P14" s="41">
        <v>-139.28</v>
      </c>
      <c r="Q14" s="41">
        <v>-132.41999999999999</v>
      </c>
      <c r="R14" s="41">
        <v>-148.114</v>
      </c>
      <c r="S14" s="41">
        <v>-269.92099999999999</v>
      </c>
      <c r="T14" s="41">
        <v>-255.69900000000001</v>
      </c>
      <c r="U14" s="41">
        <v>-206.06299999999999</v>
      </c>
      <c r="V14" s="41">
        <v>-226.17099999999999</v>
      </c>
      <c r="W14" s="41">
        <v>-264.77600000000001</v>
      </c>
      <c r="X14" s="41">
        <v>-256.49599999999998</v>
      </c>
      <c r="Y14" s="41">
        <v>-237.27699999999999</v>
      </c>
      <c r="Z14" s="41">
        <v>-212.25399999999999</v>
      </c>
      <c r="AA14" s="41">
        <v>-257.66500000000002</v>
      </c>
      <c r="AB14" s="42">
        <v>-238.62299999999999</v>
      </c>
    </row>
    <row r="15" spans="2:28" ht="16.8" thickTop="1" thickBot="1" x14ac:dyDescent="0.35">
      <c r="B15" s="43" t="str">
        <f>'Angazirana aFRR energija'!B15</f>
        <v>12.10.2021</v>
      </c>
      <c r="C15" s="75">
        <f t="shared" si="0"/>
        <v>-4309.8999999999996</v>
      </c>
      <c r="D15" s="76"/>
      <c r="E15" s="53">
        <v>-151.45699999999999</v>
      </c>
      <c r="F15" s="41">
        <v>-98.608000000000004</v>
      </c>
      <c r="G15" s="41">
        <v>-56.526000000000003</v>
      </c>
      <c r="H15" s="41">
        <v>-51.572000000000003</v>
      </c>
      <c r="I15" s="41">
        <v>-57.002000000000002</v>
      </c>
      <c r="J15" s="41">
        <v>-64.307000000000002</v>
      </c>
      <c r="K15" s="41">
        <v>-115.336</v>
      </c>
      <c r="L15" s="41">
        <v>-144.13900000000001</v>
      </c>
      <c r="M15" s="41">
        <v>-174.71799999999999</v>
      </c>
      <c r="N15" s="41">
        <v>-197.548</v>
      </c>
      <c r="O15" s="41">
        <v>-199.64400000000001</v>
      </c>
      <c r="P15" s="41">
        <v>-198.86500000000001</v>
      </c>
      <c r="Q15" s="41">
        <v>-189.684</v>
      </c>
      <c r="R15" s="41">
        <v>-183.31800000000001</v>
      </c>
      <c r="S15" s="41">
        <v>-232.23500000000001</v>
      </c>
      <c r="T15" s="41">
        <v>-225.001</v>
      </c>
      <c r="U15" s="41">
        <v>-192.52799999999999</v>
      </c>
      <c r="V15" s="41">
        <v>-222.68899999999999</v>
      </c>
      <c r="W15" s="41">
        <v>-276.08</v>
      </c>
      <c r="X15" s="41">
        <v>-277.678</v>
      </c>
      <c r="Y15" s="41">
        <v>-249.756</v>
      </c>
      <c r="Z15" s="41">
        <v>-223.86699999999999</v>
      </c>
      <c r="AA15" s="41">
        <v>-283.33100000000002</v>
      </c>
      <c r="AB15" s="42">
        <v>-244.011</v>
      </c>
    </row>
    <row r="16" spans="2:28" ht="16.8" thickTop="1" thickBot="1" x14ac:dyDescent="0.35">
      <c r="B16" s="43" t="str">
        <f>'Angazirana aFRR energija'!B16</f>
        <v>13.10.2021</v>
      </c>
      <c r="C16" s="75">
        <f t="shared" si="0"/>
        <v>-2694.2389999999996</v>
      </c>
      <c r="D16" s="76"/>
      <c r="E16" s="53">
        <v>-130.22399999999999</v>
      </c>
      <c r="F16" s="41">
        <v>-91.055000000000007</v>
      </c>
      <c r="G16" s="41">
        <v>-77.978999999999999</v>
      </c>
      <c r="H16" s="41">
        <v>-53.691000000000003</v>
      </c>
      <c r="I16" s="41">
        <v>-65.632000000000005</v>
      </c>
      <c r="J16" s="41">
        <v>-116.57</v>
      </c>
      <c r="K16" s="41">
        <v>-182.61799999999999</v>
      </c>
      <c r="L16" s="41">
        <v>-165.79300000000001</v>
      </c>
      <c r="M16" s="41">
        <v>-187.779</v>
      </c>
      <c r="N16" s="41">
        <v>-140.279</v>
      </c>
      <c r="O16" s="41">
        <v>-90.263999999999996</v>
      </c>
      <c r="P16" s="41">
        <v>-82.582999999999998</v>
      </c>
      <c r="Q16" s="41">
        <v>-55.335000000000001</v>
      </c>
      <c r="R16" s="41">
        <v>-60.683</v>
      </c>
      <c r="S16" s="41">
        <v>-108.38800000000001</v>
      </c>
      <c r="T16" s="41">
        <v>-104.16200000000001</v>
      </c>
      <c r="U16" s="41">
        <v>-101.07599999999999</v>
      </c>
      <c r="V16" s="41">
        <v>-102.372</v>
      </c>
      <c r="W16" s="41">
        <v>-142.285</v>
      </c>
      <c r="X16" s="41">
        <v>-151.12200000000001</v>
      </c>
      <c r="Y16" s="41">
        <v>-104.417</v>
      </c>
      <c r="Z16" s="41">
        <v>-108.482</v>
      </c>
      <c r="AA16" s="41">
        <v>-145.649</v>
      </c>
      <c r="AB16" s="42">
        <v>-125.801</v>
      </c>
    </row>
    <row r="17" spans="2:28" ht="16.8" thickTop="1" thickBot="1" x14ac:dyDescent="0.35">
      <c r="B17" s="43" t="str">
        <f>'Angazirana aFRR energija'!B17</f>
        <v>14.10.2021</v>
      </c>
      <c r="C17" s="75">
        <f t="shared" si="0"/>
        <v>-3454.6619999999994</v>
      </c>
      <c r="D17" s="76"/>
      <c r="E17" s="40">
        <v>-42.424999999999997</v>
      </c>
      <c r="F17" s="41">
        <v>-13.114000000000001</v>
      </c>
      <c r="G17" s="41">
        <v>-0.872</v>
      </c>
      <c r="H17" s="41">
        <v>9.66</v>
      </c>
      <c r="I17" s="41">
        <v>5.69</v>
      </c>
      <c r="J17" s="41">
        <v>-40.765000000000001</v>
      </c>
      <c r="K17" s="41">
        <v>-103.681</v>
      </c>
      <c r="L17" s="41">
        <v>-124.134</v>
      </c>
      <c r="M17" s="41">
        <v>-176.52099999999999</v>
      </c>
      <c r="N17" s="41">
        <v>-205.28299999999999</v>
      </c>
      <c r="O17" s="41">
        <v>-210.983</v>
      </c>
      <c r="P17" s="41">
        <v>-194.2</v>
      </c>
      <c r="Q17" s="41">
        <v>-202.62799999999999</v>
      </c>
      <c r="R17" s="41">
        <v>-205.05099999999999</v>
      </c>
      <c r="S17" s="41">
        <v>-237.011</v>
      </c>
      <c r="T17" s="41">
        <v>-208.792</v>
      </c>
      <c r="U17" s="41">
        <v>-179.30099999999999</v>
      </c>
      <c r="V17" s="41">
        <v>-172.22</v>
      </c>
      <c r="W17" s="41">
        <v>-221.68</v>
      </c>
      <c r="X17" s="41">
        <v>-197.49100000000001</v>
      </c>
      <c r="Y17" s="41">
        <v>-147.57599999999999</v>
      </c>
      <c r="Z17" s="41">
        <v>-149.41200000000001</v>
      </c>
      <c r="AA17" s="41">
        <v>-240.14</v>
      </c>
      <c r="AB17" s="42">
        <v>-196.732</v>
      </c>
    </row>
    <row r="18" spans="2:28" ht="16.8" thickTop="1" thickBot="1" x14ac:dyDescent="0.35">
      <c r="B18" s="43" t="str">
        <f>'Angazirana aFRR energija'!B18</f>
        <v>15.10.2021</v>
      </c>
      <c r="C18" s="75">
        <f t="shared" si="0"/>
        <v>-4007.71</v>
      </c>
      <c r="D18" s="76"/>
      <c r="E18" s="53">
        <v>-192.59800000000001</v>
      </c>
      <c r="F18" s="41">
        <v>-102.411</v>
      </c>
      <c r="G18" s="41">
        <v>-36.241999999999997</v>
      </c>
      <c r="H18" s="41">
        <v>-26.617999999999999</v>
      </c>
      <c r="I18" s="41">
        <v>-36.366</v>
      </c>
      <c r="J18" s="41">
        <v>-29.443000000000001</v>
      </c>
      <c r="K18" s="41">
        <v>-107.018</v>
      </c>
      <c r="L18" s="41">
        <v>-144.858</v>
      </c>
      <c r="M18" s="41">
        <v>-188.392</v>
      </c>
      <c r="N18" s="41">
        <v>-243.01499999999999</v>
      </c>
      <c r="O18" s="41">
        <v>-244.65299999999999</v>
      </c>
      <c r="P18" s="41">
        <v>-247.911</v>
      </c>
      <c r="Q18" s="41">
        <v>-245.57499999999999</v>
      </c>
      <c r="R18" s="41">
        <v>-224.03299999999999</v>
      </c>
      <c r="S18" s="41">
        <v>-255.32900000000001</v>
      </c>
      <c r="T18" s="41">
        <v>-230.55699999999999</v>
      </c>
      <c r="U18" s="41">
        <v>-196.74299999999999</v>
      </c>
      <c r="V18" s="41">
        <v>-196.935</v>
      </c>
      <c r="W18" s="41">
        <v>-198.512</v>
      </c>
      <c r="X18" s="41">
        <v>-200.339</v>
      </c>
      <c r="Y18" s="41">
        <v>-172.684</v>
      </c>
      <c r="Z18" s="41">
        <v>-131.66900000000001</v>
      </c>
      <c r="AA18" s="41">
        <v>-189.71799999999999</v>
      </c>
      <c r="AB18" s="42">
        <v>-166.09100000000001</v>
      </c>
    </row>
    <row r="19" spans="2:28" ht="16.8" thickTop="1" thickBot="1" x14ac:dyDescent="0.35">
      <c r="B19" s="43" t="str">
        <f>'Angazirana aFRR energija'!B19</f>
        <v>16.10.2021</v>
      </c>
      <c r="C19" s="75">
        <f t="shared" si="0"/>
        <v>-3164.9789999999998</v>
      </c>
      <c r="D19" s="76"/>
      <c r="E19" s="53">
        <v>-162.749</v>
      </c>
      <c r="F19" s="41">
        <v>-104.33</v>
      </c>
      <c r="G19" s="41">
        <v>-32.241999999999997</v>
      </c>
      <c r="H19" s="41">
        <v>-11.337999999999999</v>
      </c>
      <c r="I19" s="41">
        <v>-1.6919999999999999</v>
      </c>
      <c r="J19" s="41">
        <v>-4.2720000000000002</v>
      </c>
      <c r="K19" s="41">
        <v>-21.917999999999999</v>
      </c>
      <c r="L19" s="41">
        <v>-44.573</v>
      </c>
      <c r="M19" s="41">
        <v>-77.930999999999997</v>
      </c>
      <c r="N19" s="41">
        <v>-146.50200000000001</v>
      </c>
      <c r="O19" s="41">
        <v>-181.24700000000001</v>
      </c>
      <c r="P19" s="41">
        <v>-196.446</v>
      </c>
      <c r="Q19" s="41">
        <v>-204.24700000000001</v>
      </c>
      <c r="R19" s="41">
        <v>-203.03200000000001</v>
      </c>
      <c r="S19" s="41">
        <v>-275.077</v>
      </c>
      <c r="T19" s="41">
        <v>-259.38799999999998</v>
      </c>
      <c r="U19" s="41">
        <v>-200.447</v>
      </c>
      <c r="V19" s="41">
        <v>-178.238</v>
      </c>
      <c r="W19" s="41">
        <v>-177.56200000000001</v>
      </c>
      <c r="X19" s="41">
        <v>-148.46600000000001</v>
      </c>
      <c r="Y19" s="41">
        <v>-129.261</v>
      </c>
      <c r="Z19" s="41">
        <v>-98.61</v>
      </c>
      <c r="AA19" s="41">
        <v>-156.59899999999999</v>
      </c>
      <c r="AB19" s="42">
        <v>-148.81200000000001</v>
      </c>
    </row>
    <row r="20" spans="2:28" ht="16.8" thickTop="1" thickBot="1" x14ac:dyDescent="0.35">
      <c r="B20" s="43" t="str">
        <f>'Angazirana aFRR energija'!B20</f>
        <v>17.10.2021</v>
      </c>
      <c r="C20" s="75">
        <f t="shared" si="0"/>
        <v>-2403.3980000000001</v>
      </c>
      <c r="D20" s="76"/>
      <c r="E20" s="53">
        <v>-92.238</v>
      </c>
      <c r="F20" s="41">
        <v>-75.777000000000001</v>
      </c>
      <c r="G20" s="41">
        <v>-33.308</v>
      </c>
      <c r="H20" s="41">
        <v>-13.673999999999999</v>
      </c>
      <c r="I20" s="41">
        <v>2.1579999999999999</v>
      </c>
      <c r="J20" s="41">
        <v>0.872</v>
      </c>
      <c r="K20" s="41">
        <v>21.501000000000001</v>
      </c>
      <c r="L20" s="41">
        <v>23.949000000000002</v>
      </c>
      <c r="M20" s="41">
        <v>-47.838000000000001</v>
      </c>
      <c r="N20" s="41">
        <v>-121.157</v>
      </c>
      <c r="O20" s="41">
        <v>-137.62</v>
      </c>
      <c r="P20" s="41">
        <v>-131.59299999999999</v>
      </c>
      <c r="Q20" s="41">
        <v>-131.27699999999999</v>
      </c>
      <c r="R20" s="41">
        <v>-137.06399999999999</v>
      </c>
      <c r="S20" s="41">
        <v>-81.802000000000007</v>
      </c>
      <c r="T20" s="41">
        <v>-66.025000000000006</v>
      </c>
      <c r="U20" s="41">
        <v>-102.36499999999999</v>
      </c>
      <c r="V20" s="41">
        <v>-136.405</v>
      </c>
      <c r="W20" s="41">
        <v>-232.19200000000001</v>
      </c>
      <c r="X20" s="41">
        <v>-232.203</v>
      </c>
      <c r="Y20" s="41">
        <v>-225.47900000000001</v>
      </c>
      <c r="Z20" s="41">
        <v>-196.923</v>
      </c>
      <c r="AA20" s="41">
        <v>-146.339</v>
      </c>
      <c r="AB20" s="42">
        <v>-110.599</v>
      </c>
    </row>
    <row r="21" spans="2:28" ht="16.8" thickTop="1" thickBot="1" x14ac:dyDescent="0.35">
      <c r="B21" s="43" t="str">
        <f>'Angazirana aFRR energija'!B21</f>
        <v>18.10.2021</v>
      </c>
      <c r="C21" s="75">
        <f t="shared" si="0"/>
        <v>-828.54499999999996</v>
      </c>
      <c r="D21" s="76"/>
      <c r="E21" s="53">
        <v>-29.061</v>
      </c>
      <c r="F21" s="41">
        <v>6.8760000000000003</v>
      </c>
      <c r="G21" s="41">
        <v>53.502000000000002</v>
      </c>
      <c r="H21" s="41">
        <v>72.569000000000003</v>
      </c>
      <c r="I21" s="41">
        <v>89.055999999999997</v>
      </c>
      <c r="J21" s="41">
        <v>57.161000000000001</v>
      </c>
      <c r="K21" s="41">
        <v>-9.0609999999999999</v>
      </c>
      <c r="L21" s="41">
        <v>-58.444000000000003</v>
      </c>
      <c r="M21" s="41">
        <v>-89.751000000000005</v>
      </c>
      <c r="N21" s="41">
        <v>-121.83</v>
      </c>
      <c r="O21" s="41">
        <v>-85.766999999999996</v>
      </c>
      <c r="P21" s="41">
        <v>-5.5069999999999997</v>
      </c>
      <c r="Q21" s="41">
        <v>19.265999999999998</v>
      </c>
      <c r="R21" s="41">
        <v>22.053999999999998</v>
      </c>
      <c r="S21" s="41">
        <v>8.9659999999999993</v>
      </c>
      <c r="T21" s="41">
        <v>21.468</v>
      </c>
      <c r="U21" s="41">
        <v>31.922999999999998</v>
      </c>
      <c r="V21" s="41">
        <v>-30.588999999999999</v>
      </c>
      <c r="W21" s="41">
        <v>-159.244</v>
      </c>
      <c r="X21" s="41">
        <v>-165.56</v>
      </c>
      <c r="Y21" s="41">
        <v>-168.39</v>
      </c>
      <c r="Z21" s="41">
        <v>-96.125</v>
      </c>
      <c r="AA21" s="41">
        <v>-127.108</v>
      </c>
      <c r="AB21" s="42">
        <v>-64.948999999999998</v>
      </c>
    </row>
    <row r="22" spans="2:28" ht="16.8" thickTop="1" thickBot="1" x14ac:dyDescent="0.35">
      <c r="B22" s="43" t="str">
        <f>'Angazirana aFRR energija'!B22</f>
        <v>19.10.2021</v>
      </c>
      <c r="C22" s="75">
        <f t="shared" si="0"/>
        <v>-1773.7840000000001</v>
      </c>
      <c r="D22" s="76"/>
      <c r="E22" s="53">
        <v>-58.067</v>
      </c>
      <c r="F22" s="41">
        <v>-7.3520000000000003</v>
      </c>
      <c r="G22" s="41">
        <v>-13.622999999999999</v>
      </c>
      <c r="H22" s="41">
        <v>16.291</v>
      </c>
      <c r="I22" s="41">
        <v>7.2</v>
      </c>
      <c r="J22" s="41">
        <v>-23.055</v>
      </c>
      <c r="K22" s="41">
        <v>-54.369</v>
      </c>
      <c r="L22" s="41">
        <v>-73.022999999999996</v>
      </c>
      <c r="M22" s="41">
        <v>-103.48699999999999</v>
      </c>
      <c r="N22" s="41">
        <v>-88.823999999999998</v>
      </c>
      <c r="O22" s="41">
        <v>-62.890999999999998</v>
      </c>
      <c r="P22" s="41">
        <v>-43.106000000000002</v>
      </c>
      <c r="Q22" s="41">
        <v>-23.774999999999999</v>
      </c>
      <c r="R22" s="41">
        <v>-25.170999999999999</v>
      </c>
      <c r="S22" s="41">
        <v>-51.930999999999997</v>
      </c>
      <c r="T22" s="41">
        <v>-41.121000000000002</v>
      </c>
      <c r="U22" s="41">
        <v>-12.4</v>
      </c>
      <c r="V22" s="41">
        <v>-54.493000000000002</v>
      </c>
      <c r="W22" s="41">
        <v>-170.06100000000001</v>
      </c>
      <c r="X22" s="41">
        <v>-182.834</v>
      </c>
      <c r="Y22" s="41">
        <v>-190.048</v>
      </c>
      <c r="Z22" s="41">
        <v>-166.57300000000001</v>
      </c>
      <c r="AA22" s="41">
        <v>-217.40700000000001</v>
      </c>
      <c r="AB22" s="42">
        <v>-133.66399999999999</v>
      </c>
    </row>
    <row r="23" spans="2:28" ht="16.8" thickTop="1" thickBot="1" x14ac:dyDescent="0.35">
      <c r="B23" s="43" t="str">
        <f>'Angazirana aFRR energija'!B23</f>
        <v>20.10.2021</v>
      </c>
      <c r="C23" s="75">
        <f t="shared" si="0"/>
        <v>-3179.2690000000002</v>
      </c>
      <c r="D23" s="76"/>
      <c r="E23" s="53">
        <v>-121.492</v>
      </c>
      <c r="F23" s="41">
        <v>-80.962999999999994</v>
      </c>
      <c r="G23" s="41">
        <v>-37.595999999999997</v>
      </c>
      <c r="H23" s="41">
        <v>-33.929000000000002</v>
      </c>
      <c r="I23" s="41">
        <v>-30.449000000000002</v>
      </c>
      <c r="J23" s="41">
        <v>-47.338999999999999</v>
      </c>
      <c r="K23" s="41">
        <v>-118.244</v>
      </c>
      <c r="L23" s="41">
        <v>-157.261</v>
      </c>
      <c r="M23" s="41">
        <v>-169.13800000000001</v>
      </c>
      <c r="N23" s="41">
        <v>-139.01300000000001</v>
      </c>
      <c r="O23" s="41">
        <v>-118.08199999999999</v>
      </c>
      <c r="P23" s="41">
        <v>-108.95399999999999</v>
      </c>
      <c r="Q23" s="41">
        <v>-58.533999999999999</v>
      </c>
      <c r="R23" s="41">
        <v>-71.665000000000006</v>
      </c>
      <c r="S23" s="41">
        <v>-125.191</v>
      </c>
      <c r="T23" s="41">
        <v>-119.712</v>
      </c>
      <c r="U23" s="41">
        <v>-63.331000000000003</v>
      </c>
      <c r="V23" s="41">
        <v>-116.294</v>
      </c>
      <c r="W23" s="41">
        <v>-237.471</v>
      </c>
      <c r="X23" s="41">
        <v>-272.88499999999999</v>
      </c>
      <c r="Y23" s="41">
        <v>-248.36</v>
      </c>
      <c r="Z23" s="41">
        <v>-215.93700000000001</v>
      </c>
      <c r="AA23" s="41">
        <v>-274.702</v>
      </c>
      <c r="AB23" s="42">
        <v>-212.727</v>
      </c>
    </row>
    <row r="24" spans="2:28" ht="16.8" thickTop="1" thickBot="1" x14ac:dyDescent="0.35">
      <c r="B24" s="43" t="str">
        <f>'Angazirana aFRR energija'!B24</f>
        <v>21.10.2021</v>
      </c>
      <c r="C24" s="75">
        <f t="shared" si="0"/>
        <v>-4524.3789999999999</v>
      </c>
      <c r="D24" s="76"/>
      <c r="E24" s="53">
        <v>-159.751</v>
      </c>
      <c r="F24" s="41">
        <v>-102.37</v>
      </c>
      <c r="G24" s="41">
        <v>-78.971999999999994</v>
      </c>
      <c r="H24" s="41">
        <v>-73.822999999999993</v>
      </c>
      <c r="I24" s="41">
        <v>-97.36</v>
      </c>
      <c r="J24" s="41">
        <v>-131.03299999999999</v>
      </c>
      <c r="K24" s="41">
        <v>-189.697</v>
      </c>
      <c r="L24" s="41">
        <v>-203.07400000000001</v>
      </c>
      <c r="M24" s="41">
        <v>-221.488</v>
      </c>
      <c r="N24" s="41">
        <v>-217.71</v>
      </c>
      <c r="O24" s="41">
        <v>-195.422</v>
      </c>
      <c r="P24" s="41">
        <v>-183.416</v>
      </c>
      <c r="Q24" s="41">
        <v>-166.911</v>
      </c>
      <c r="R24" s="41">
        <v>-133.626</v>
      </c>
      <c r="S24" s="41">
        <v>-178.268</v>
      </c>
      <c r="T24" s="41">
        <v>-204.238</v>
      </c>
      <c r="U24" s="41">
        <v>-154.506</v>
      </c>
      <c r="V24" s="41">
        <v>-184.44900000000001</v>
      </c>
      <c r="W24" s="41">
        <v>-281.767</v>
      </c>
      <c r="X24" s="41">
        <v>-295.94600000000003</v>
      </c>
      <c r="Y24" s="41">
        <v>-271.767</v>
      </c>
      <c r="Z24" s="41">
        <v>-234.45599999999999</v>
      </c>
      <c r="AA24" s="41">
        <v>-293.83</v>
      </c>
      <c r="AB24" s="42">
        <v>-270.49900000000002</v>
      </c>
    </row>
    <row r="25" spans="2:28" ht="16.8" thickTop="1" thickBot="1" x14ac:dyDescent="0.35">
      <c r="B25" s="43" t="str">
        <f>'Angazirana aFRR energija'!B25</f>
        <v>22.10.2021</v>
      </c>
      <c r="C25" s="75">
        <f t="shared" si="0"/>
        <v>-3977.7859999999991</v>
      </c>
      <c r="D25" s="76"/>
      <c r="E25" s="53">
        <v>-187.26499999999999</v>
      </c>
      <c r="F25" s="41">
        <v>-132.989</v>
      </c>
      <c r="G25" s="41">
        <v>-65.534000000000006</v>
      </c>
      <c r="H25" s="41">
        <v>-53.965000000000003</v>
      </c>
      <c r="I25" s="41">
        <v>-54.652000000000001</v>
      </c>
      <c r="J25" s="41">
        <v>-74.861000000000004</v>
      </c>
      <c r="K25" s="41">
        <v>-121.73699999999999</v>
      </c>
      <c r="L25" s="41">
        <v>-119.824</v>
      </c>
      <c r="M25" s="41">
        <v>-123.67</v>
      </c>
      <c r="N25" s="41">
        <v>-110.02800000000001</v>
      </c>
      <c r="O25" s="41">
        <v>-124.089</v>
      </c>
      <c r="P25" s="41">
        <v>-218.18899999999999</v>
      </c>
      <c r="Q25" s="41">
        <v>-213.31100000000001</v>
      </c>
      <c r="R25" s="41">
        <v>-215.572</v>
      </c>
      <c r="S25" s="41">
        <v>-200.035</v>
      </c>
      <c r="T25" s="41">
        <v>-196.31</v>
      </c>
      <c r="U25" s="41">
        <v>-168.77199999999999</v>
      </c>
      <c r="V25" s="41">
        <v>-187.55799999999999</v>
      </c>
      <c r="W25" s="41">
        <v>-245.32499999999999</v>
      </c>
      <c r="X25" s="41">
        <v>-253.30699999999999</v>
      </c>
      <c r="Y25" s="41">
        <v>-229.52600000000001</v>
      </c>
      <c r="Z25" s="41">
        <v>-194.16900000000001</v>
      </c>
      <c r="AA25" s="41">
        <v>-257.39</v>
      </c>
      <c r="AB25" s="42">
        <v>-229.708</v>
      </c>
    </row>
    <row r="26" spans="2:28" ht="16.8" thickTop="1" thickBot="1" x14ac:dyDescent="0.35">
      <c r="B26" s="43" t="str">
        <f>'Angazirana aFRR energija'!B26</f>
        <v>23.10.2021</v>
      </c>
      <c r="C26" s="75">
        <f t="shared" si="0"/>
        <v>-4669.1260000000002</v>
      </c>
      <c r="D26" s="76"/>
      <c r="E26" s="53">
        <v>-216.238</v>
      </c>
      <c r="F26" s="41">
        <v>-180.92599999999999</v>
      </c>
      <c r="G26" s="41">
        <v>-133.441</v>
      </c>
      <c r="H26" s="41">
        <v>-97.715000000000003</v>
      </c>
      <c r="I26" s="41">
        <v>-96.283000000000001</v>
      </c>
      <c r="J26" s="41">
        <v>-126.407</v>
      </c>
      <c r="K26" s="41">
        <v>-136.44499999999999</v>
      </c>
      <c r="L26" s="41">
        <v>-153.316</v>
      </c>
      <c r="M26" s="41">
        <v>-221.096</v>
      </c>
      <c r="N26" s="41">
        <v>-224.81899999999999</v>
      </c>
      <c r="O26" s="41">
        <v>-236.45500000000001</v>
      </c>
      <c r="P26" s="41">
        <v>-246.15299999999999</v>
      </c>
      <c r="Q26" s="41">
        <v>-243.02799999999999</v>
      </c>
      <c r="R26" s="41">
        <v>-234.982</v>
      </c>
      <c r="S26" s="41">
        <v>-284.23399999999998</v>
      </c>
      <c r="T26" s="41">
        <v>-274.87200000000001</v>
      </c>
      <c r="U26" s="41">
        <v>-197.869</v>
      </c>
      <c r="V26" s="41">
        <v>-236.749</v>
      </c>
      <c r="W26" s="41">
        <v>-229.12</v>
      </c>
      <c r="X26" s="41">
        <v>-212.62100000000001</v>
      </c>
      <c r="Y26" s="41">
        <v>-175.858</v>
      </c>
      <c r="Z26" s="41">
        <v>-146.33099999999999</v>
      </c>
      <c r="AA26" s="41">
        <v>-189.60900000000001</v>
      </c>
      <c r="AB26" s="42">
        <v>-174.559</v>
      </c>
    </row>
    <row r="27" spans="2:28" ht="16.8" thickTop="1" thickBot="1" x14ac:dyDescent="0.35">
      <c r="B27" s="43" t="str">
        <f>'Angazirana aFRR energija'!B27</f>
        <v>24.10.2021</v>
      </c>
      <c r="C27" s="75">
        <f t="shared" si="0"/>
        <v>-6167.1259999999993</v>
      </c>
      <c r="D27" s="76"/>
      <c r="E27" s="53">
        <v>-167.012</v>
      </c>
      <c r="F27" s="41">
        <v>-142.655</v>
      </c>
      <c r="G27" s="41">
        <v>-89.852000000000004</v>
      </c>
      <c r="H27" s="41">
        <v>-47.262</v>
      </c>
      <c r="I27" s="41">
        <v>-56.292000000000002</v>
      </c>
      <c r="J27" s="41">
        <v>-85.671000000000006</v>
      </c>
      <c r="K27" s="41">
        <v>-128.13200000000001</v>
      </c>
      <c r="L27" s="41">
        <v>-153.27000000000001</v>
      </c>
      <c r="M27" s="41">
        <v>-242.51400000000001</v>
      </c>
      <c r="N27" s="41">
        <v>-305.31</v>
      </c>
      <c r="O27" s="41">
        <v>-349.00400000000002</v>
      </c>
      <c r="P27" s="41">
        <v>-360.404</v>
      </c>
      <c r="Q27" s="41">
        <v>-369.33</v>
      </c>
      <c r="R27" s="41">
        <v>-363.964</v>
      </c>
      <c r="S27" s="41">
        <v>-296.83100000000002</v>
      </c>
      <c r="T27" s="41">
        <v>-283.37700000000001</v>
      </c>
      <c r="U27" s="41">
        <v>-286.012</v>
      </c>
      <c r="V27" s="41">
        <v>-332.37700000000001</v>
      </c>
      <c r="W27" s="41">
        <v>-381.67</v>
      </c>
      <c r="X27" s="41">
        <v>-385.07100000000003</v>
      </c>
      <c r="Y27" s="41">
        <v>-374.63400000000001</v>
      </c>
      <c r="Z27" s="41">
        <v>-357.25400000000002</v>
      </c>
      <c r="AA27" s="41">
        <v>-338.14400000000001</v>
      </c>
      <c r="AB27" s="42">
        <v>-271.084</v>
      </c>
    </row>
    <row r="28" spans="2:28" ht="16.8" thickTop="1" thickBot="1" x14ac:dyDescent="0.35">
      <c r="B28" s="43" t="str">
        <f>'Angazirana aFRR energija'!B28</f>
        <v>25.10.2021</v>
      </c>
      <c r="C28" s="75">
        <f t="shared" si="0"/>
        <v>-6300.3869999999997</v>
      </c>
      <c r="D28" s="76"/>
      <c r="E28" s="53">
        <v>-179.58500000000001</v>
      </c>
      <c r="F28" s="41">
        <v>-166.59</v>
      </c>
      <c r="G28" s="41">
        <v>-120.502</v>
      </c>
      <c r="H28" s="41">
        <v>-112.864</v>
      </c>
      <c r="I28" s="41">
        <v>-116.9</v>
      </c>
      <c r="J28" s="41">
        <v>-149.33799999999999</v>
      </c>
      <c r="K28" s="41">
        <v>-235.53100000000001</v>
      </c>
      <c r="L28" s="41">
        <v>-260.96199999999999</v>
      </c>
      <c r="M28" s="41">
        <v>-314.49400000000003</v>
      </c>
      <c r="N28" s="41">
        <v>-319.94799999999998</v>
      </c>
      <c r="O28" s="41">
        <v>-308.83800000000002</v>
      </c>
      <c r="P28" s="41">
        <v>-290.39299999999997</v>
      </c>
      <c r="Q28" s="41">
        <v>-259.79399999999998</v>
      </c>
      <c r="R28" s="41">
        <v>-246.727</v>
      </c>
      <c r="S28" s="41">
        <v>-270.72500000000002</v>
      </c>
      <c r="T28" s="41">
        <v>-258.536</v>
      </c>
      <c r="U28" s="41">
        <v>-223.86199999999999</v>
      </c>
      <c r="V28" s="41">
        <v>-276.58699999999999</v>
      </c>
      <c r="W28" s="41">
        <v>-336.73399999999998</v>
      </c>
      <c r="X28" s="41">
        <v>-337.19499999999999</v>
      </c>
      <c r="Y28" s="41">
        <v>-356.25799999999998</v>
      </c>
      <c r="Z28" s="41">
        <v>-360.21100000000001</v>
      </c>
      <c r="AA28" s="41">
        <v>-415.06799999999998</v>
      </c>
      <c r="AB28" s="42">
        <v>-382.745</v>
      </c>
    </row>
    <row r="29" spans="2:28" ht="16.8" thickTop="1" thickBot="1" x14ac:dyDescent="0.35">
      <c r="B29" s="43" t="str">
        <f>'Angazirana aFRR energija'!B29</f>
        <v>26.10.2021</v>
      </c>
      <c r="C29" s="75">
        <f t="shared" si="0"/>
        <v>-5258.6460000000006</v>
      </c>
      <c r="D29" s="76"/>
      <c r="E29" s="53">
        <v>-276.19799999999998</v>
      </c>
      <c r="F29" s="41">
        <v>-195.67099999999999</v>
      </c>
      <c r="G29" s="41">
        <v>-124.14700000000001</v>
      </c>
      <c r="H29" s="41">
        <v>-105.136</v>
      </c>
      <c r="I29" s="41">
        <v>-113.56100000000001</v>
      </c>
      <c r="J29" s="41">
        <v>-166.506</v>
      </c>
      <c r="K29" s="41">
        <v>-198.32</v>
      </c>
      <c r="L29" s="41">
        <v>-239.82599999999999</v>
      </c>
      <c r="M29" s="41">
        <v>-248.12799999999999</v>
      </c>
      <c r="N29" s="41">
        <v>-238.44300000000001</v>
      </c>
      <c r="O29" s="41">
        <v>-198.50399999999999</v>
      </c>
      <c r="P29" s="41">
        <v>-172.77099999999999</v>
      </c>
      <c r="Q29" s="41">
        <v>-139.13499999999999</v>
      </c>
      <c r="R29" s="41">
        <v>-129.68299999999999</v>
      </c>
      <c r="S29" s="41">
        <v>-223.97499999999999</v>
      </c>
      <c r="T29" s="41">
        <v>-211.892</v>
      </c>
      <c r="U29" s="41">
        <v>-187.364</v>
      </c>
      <c r="V29" s="41">
        <v>-243.06299999999999</v>
      </c>
      <c r="W29" s="41">
        <v>-313.67</v>
      </c>
      <c r="X29" s="41">
        <v>-316.57600000000002</v>
      </c>
      <c r="Y29" s="41">
        <v>-300.79399999999998</v>
      </c>
      <c r="Z29" s="41">
        <v>-284.46199999999999</v>
      </c>
      <c r="AA29" s="41">
        <v>-335.29899999999998</v>
      </c>
      <c r="AB29" s="42">
        <v>-295.52199999999999</v>
      </c>
    </row>
    <row r="30" spans="2:28" ht="16.8" thickTop="1" thickBot="1" x14ac:dyDescent="0.35">
      <c r="B30" s="43" t="str">
        <f>'Angazirana aFRR energija'!B30</f>
        <v>27.10.2021</v>
      </c>
      <c r="C30" s="75">
        <f t="shared" si="0"/>
        <v>-3535.029</v>
      </c>
      <c r="D30" s="76"/>
      <c r="E30" s="53">
        <v>-149.048</v>
      </c>
      <c r="F30" s="41">
        <v>-61.523000000000003</v>
      </c>
      <c r="G30" s="41">
        <v>-11.090999999999999</v>
      </c>
      <c r="H30" s="41">
        <v>-15.019</v>
      </c>
      <c r="I30" s="41">
        <v>-12.775</v>
      </c>
      <c r="J30" s="41">
        <v>-30.995000000000001</v>
      </c>
      <c r="K30" s="41">
        <v>-82.677999999999997</v>
      </c>
      <c r="L30" s="41">
        <v>-119.209</v>
      </c>
      <c r="M30" s="41">
        <v>-108.533</v>
      </c>
      <c r="N30" s="41">
        <v>-126.878</v>
      </c>
      <c r="O30" s="41">
        <v>-144.17599999999999</v>
      </c>
      <c r="P30" s="41">
        <v>-130.24600000000001</v>
      </c>
      <c r="Q30" s="41">
        <v>-108.795</v>
      </c>
      <c r="R30" s="41">
        <v>-101.621</v>
      </c>
      <c r="S30" s="41">
        <v>-199.708</v>
      </c>
      <c r="T30" s="41">
        <v>-160.81299999999999</v>
      </c>
      <c r="U30" s="41">
        <v>-132.102</v>
      </c>
      <c r="V30" s="41">
        <v>-182.54900000000001</v>
      </c>
      <c r="W30" s="41">
        <v>-264.31799999999998</v>
      </c>
      <c r="X30" s="41">
        <v>-261.49799999999999</v>
      </c>
      <c r="Y30" s="41">
        <v>-291.13499999999999</v>
      </c>
      <c r="Z30" s="41">
        <v>-276.35700000000003</v>
      </c>
      <c r="AA30" s="41">
        <v>-306.60899999999998</v>
      </c>
      <c r="AB30" s="42">
        <v>-257.35300000000001</v>
      </c>
    </row>
    <row r="31" spans="2:28" ht="16.8" thickTop="1" thickBot="1" x14ac:dyDescent="0.35">
      <c r="B31" s="43" t="str">
        <f>'Angazirana aFRR energija'!B31</f>
        <v>28.10.2021</v>
      </c>
      <c r="C31" s="75">
        <f t="shared" si="0"/>
        <v>-2709.61</v>
      </c>
      <c r="D31" s="76"/>
      <c r="E31" s="53">
        <v>-112.261</v>
      </c>
      <c r="F31" s="41">
        <v>-8.3650000000000002</v>
      </c>
      <c r="G31" s="41">
        <v>29.106000000000002</v>
      </c>
      <c r="H31" s="41">
        <v>41.418999999999997</v>
      </c>
      <c r="I31" s="41">
        <v>40.533000000000001</v>
      </c>
      <c r="J31" s="41">
        <v>15.462</v>
      </c>
      <c r="K31" s="41">
        <v>-26.103000000000002</v>
      </c>
      <c r="L31" s="41">
        <v>-71.117000000000004</v>
      </c>
      <c r="M31" s="41">
        <v>-105.804</v>
      </c>
      <c r="N31" s="41">
        <v>-124.08799999999999</v>
      </c>
      <c r="O31" s="41">
        <v>-112.45399999999999</v>
      </c>
      <c r="P31" s="41">
        <v>-110.76900000000001</v>
      </c>
      <c r="Q31" s="41">
        <v>-80.826999999999998</v>
      </c>
      <c r="R31" s="41">
        <v>-40.436999999999998</v>
      </c>
      <c r="S31" s="41">
        <v>-158.74199999999999</v>
      </c>
      <c r="T31" s="41">
        <v>-167.381</v>
      </c>
      <c r="U31" s="41">
        <v>-162.85300000000001</v>
      </c>
      <c r="V31" s="41">
        <v>-222.87299999999999</v>
      </c>
      <c r="W31" s="41">
        <v>-232.26599999999999</v>
      </c>
      <c r="X31" s="41">
        <v>-223.499</v>
      </c>
      <c r="Y31" s="41">
        <v>-234.524</v>
      </c>
      <c r="Z31" s="41">
        <v>-217.01300000000001</v>
      </c>
      <c r="AA31" s="41">
        <v>-238.04599999999999</v>
      </c>
      <c r="AB31" s="42">
        <v>-186.708</v>
      </c>
    </row>
    <row r="32" spans="2:28" ht="16.8" thickTop="1" thickBot="1" x14ac:dyDescent="0.35">
      <c r="B32" s="43" t="str">
        <f>'Angazirana aFRR energija'!B32</f>
        <v>29.10.2021</v>
      </c>
      <c r="C32" s="75">
        <f t="shared" si="0"/>
        <v>-2646.6220000000003</v>
      </c>
      <c r="D32" s="76"/>
      <c r="E32" s="53">
        <v>-181.761</v>
      </c>
      <c r="F32" s="41">
        <v>-115.03100000000001</v>
      </c>
      <c r="G32" s="41">
        <v>-38.942999999999998</v>
      </c>
      <c r="H32" s="41">
        <v>-12.041</v>
      </c>
      <c r="I32" s="41">
        <v>15.817</v>
      </c>
      <c r="J32" s="41">
        <v>-2.871</v>
      </c>
      <c r="K32" s="41">
        <v>-43.905999999999999</v>
      </c>
      <c r="L32" s="41">
        <v>-74.483999999999995</v>
      </c>
      <c r="M32" s="41">
        <v>-92.444000000000003</v>
      </c>
      <c r="N32" s="41">
        <v>-112.63200000000001</v>
      </c>
      <c r="O32" s="41">
        <v>-100.345</v>
      </c>
      <c r="P32" s="41">
        <v>-73.650000000000006</v>
      </c>
      <c r="Q32" s="41">
        <v>-60.820999999999998</v>
      </c>
      <c r="R32" s="41">
        <v>-48.051000000000002</v>
      </c>
      <c r="S32" s="41">
        <v>-171.31100000000001</v>
      </c>
      <c r="T32" s="41">
        <v>-185.64</v>
      </c>
      <c r="U32" s="41">
        <v>-121.938</v>
      </c>
      <c r="V32" s="41">
        <v>-184.19300000000001</v>
      </c>
      <c r="W32" s="41">
        <v>-193.24600000000001</v>
      </c>
      <c r="X32" s="41">
        <v>-166.44200000000001</v>
      </c>
      <c r="Y32" s="41">
        <v>-189.76599999999999</v>
      </c>
      <c r="Z32" s="41">
        <v>-165.71899999999999</v>
      </c>
      <c r="AA32" s="41">
        <v>-180.99100000000001</v>
      </c>
      <c r="AB32" s="42">
        <v>-146.21299999999999</v>
      </c>
    </row>
    <row r="33" spans="2:28" ht="16.8" thickTop="1" thickBot="1" x14ac:dyDescent="0.35">
      <c r="B33" s="43" t="str">
        <f>'Angazirana aFRR energija'!B33</f>
        <v>30.10.2021</v>
      </c>
      <c r="C33" s="75">
        <f t="shared" si="0"/>
        <v>-3268.3360000000002</v>
      </c>
      <c r="D33" s="76"/>
      <c r="E33" s="53">
        <v>-156.15799999999999</v>
      </c>
      <c r="F33" s="41">
        <v>-75.168000000000006</v>
      </c>
      <c r="G33" s="41">
        <v>-28.895</v>
      </c>
      <c r="H33" s="41">
        <v>-9.5229999999999997</v>
      </c>
      <c r="I33" s="41">
        <v>-19.779</v>
      </c>
      <c r="J33" s="41">
        <v>-40.561</v>
      </c>
      <c r="K33" s="41">
        <v>-48.889000000000003</v>
      </c>
      <c r="L33" s="41">
        <v>-66.459999999999994</v>
      </c>
      <c r="M33" s="41">
        <v>-116.221</v>
      </c>
      <c r="N33" s="41">
        <v>-147.34700000000001</v>
      </c>
      <c r="O33" s="41">
        <v>-140.66900000000001</v>
      </c>
      <c r="P33" s="41">
        <v>-122.809</v>
      </c>
      <c r="Q33" s="41">
        <v>-108.95399999999999</v>
      </c>
      <c r="R33" s="41">
        <v>-101.68300000000001</v>
      </c>
      <c r="S33" s="41">
        <v>-251.13200000000001</v>
      </c>
      <c r="T33" s="41">
        <v>-247.14699999999999</v>
      </c>
      <c r="U33" s="41">
        <v>-163.48699999999999</v>
      </c>
      <c r="V33" s="41">
        <v>-210.00299999999999</v>
      </c>
      <c r="W33" s="41">
        <v>-278.80200000000002</v>
      </c>
      <c r="X33" s="41">
        <v>-232.76900000000001</v>
      </c>
      <c r="Y33" s="41">
        <v>-179.82400000000001</v>
      </c>
      <c r="Z33" s="41">
        <v>-151.58799999999999</v>
      </c>
      <c r="AA33" s="41">
        <v>-202.81899999999999</v>
      </c>
      <c r="AB33" s="42">
        <v>-167.649</v>
      </c>
    </row>
    <row r="34" spans="2:28" ht="16.2" thickTop="1" x14ac:dyDescent="0.3">
      <c r="B34" s="44" t="str">
        <f>'Angazirana aFRR energija'!B34</f>
        <v>31.10.2021</v>
      </c>
      <c r="C34" s="85">
        <f t="shared" si="0"/>
        <v>0</v>
      </c>
      <c r="D34" s="86"/>
      <c r="E34" s="5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9"/>
    </row>
    <row r="35" spans="2:28" ht="15.6" x14ac:dyDescent="0.3">
      <c r="B35" s="87" t="s">
        <v>39</v>
      </c>
      <c r="C35" s="87"/>
      <c r="D35" s="63">
        <f>SUM(C4:D34)</f>
        <v>-82883.872999999992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2021-11-02T11:40:20Z</dcterms:created>
  <dcterms:modified xsi:type="dcterms:W3CDTF">2021-11-02T17:07:31Z</dcterms:modified>
</cp:coreProperties>
</file>